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375"/>
  </bookViews>
  <sheets>
    <sheet name="Summary" sheetId="2" r:id="rId1"/>
    <sheet name="Assets" sheetId="1" r:id="rId2"/>
    <sheet name="TRD" sheetId="3" state="hidden" r:id="rId3"/>
  </sheets>
  <definedNames>
    <definedName name="_xlnm._FilterDatabase" localSheetId="1" hidden="1">Assets!$A$2:$M$2</definedName>
  </definedNames>
  <calcPr calcId="144525"/>
</workbook>
</file>

<file path=xl/sharedStrings.xml><?xml version="1.0" encoding="utf-8"?>
<sst xmlns="http://schemas.openxmlformats.org/spreadsheetml/2006/main" count="167" uniqueCount="122">
  <si>
    <t>Language</t>
  </si>
  <si>
    <t>English</t>
  </si>
  <si>
    <t>French</t>
  </si>
  <si>
    <t xml:space="preserve">Portuguese </t>
  </si>
  <si>
    <t>Spanish</t>
  </si>
  <si>
    <t>Portuguese (BR)</t>
  </si>
  <si>
    <t xml:space="preserve">The main purpose of this document is to facilitate the initial configuration of clients and infrastructures in the Infraspeak system.
In this document you will configure assets (equipment) in existing locations.
</t>
  </si>
  <si>
    <t xml:space="preserve">L'objectif principal de ce document est de faciliter la configuration initiale des clients et des infrastructures dans le système Infraspeak.
Dans ce document, vous allez configurer les actifs (équipements) dans les emplacements existants.
</t>
  </si>
  <si>
    <t xml:space="preserve">Este documento tem como principal objetivo facilitar a configuração inicial de clientes e infraestruturas no sistema Infraspeak.
Neste documento irá configurar os ativos (equipamentos) nas localizações já existentes.
</t>
  </si>
  <si>
    <t xml:space="preserve">El objetivo principal de este documento es facilitar la configuración inicial de clientes e infraestructuras en el sistema Infraspeak.
En este documento configurará los activos (equipos) en las ubicaciones existentes.
</t>
  </si>
  <si>
    <t>Equipments sheet</t>
  </si>
  <si>
    <t>Fiche d'équipement</t>
  </si>
  <si>
    <t>Folha Equipments</t>
  </si>
  <si>
    <t>Ficha de equipamiento</t>
  </si>
  <si>
    <t>How to access on the platform: Assets</t>
  </si>
  <si>
    <t>Comment y accéder sur la plateforme : Actifs</t>
  </si>
  <si>
    <t>Como aceder na plataforma: Ativos</t>
  </si>
  <si>
    <t>Cómo acceder en la plataforma: Activos</t>
  </si>
  <si>
    <t>In this sheet, you will create the assets with their respective maintenance categories. You will need data such as: Asset code, location code, code of the maintenance category to which it belongs, characteristics belonging to the category</t>
  </si>
  <si>
    <t>Dans cette feuille, vous allez créer les actifs avec leurs catégories de maintenance respectives. Vous aurez besoin de données telles que : le code de l'immobilisation, le code de la localisation, le code de la catégorie de maintenance à laquelle il appartient, les caractéristiques appartenant à la catégorie.</t>
  </si>
  <si>
    <t>Nesta folha, irá ser criado os ativos com as suas respectivas categorias manutenção. Serão necessários dados como: Codigo do ativo, codigo do local, codigo da categoria manutenção a que pertence, caracteristicas pertencentes à categoria</t>
  </si>
  <si>
    <t>En esta hoja, creará los activos con sus respectivas categorías de mantenimiento. Necesitará datos como: código del activo, código de ubicación, código de la categoría de mantenimiento a la que pertenece, características pertenecientes a la categoría</t>
  </si>
  <si>
    <t>Code of the asset</t>
  </si>
  <si>
    <t>Code de l'actif</t>
  </si>
  <si>
    <t>Código ativo</t>
  </si>
  <si>
    <t>Código del activo</t>
  </si>
  <si>
    <t>Maintenance category code</t>
  </si>
  <si>
    <t>Code de la catégorie de maintenance</t>
  </si>
  <si>
    <t>Código Categoria Manutenção</t>
  </si>
  <si>
    <t>Código de categoría de mantenimiento</t>
  </si>
  <si>
    <t>Location code</t>
  </si>
  <si>
    <t>Code de localisation</t>
  </si>
  <si>
    <t>Código Local</t>
  </si>
  <si>
    <t>Código de localización</t>
  </si>
  <si>
    <t>Characteristics</t>
  </si>
  <si>
    <t>Caractéristiques</t>
  </si>
  <si>
    <t>Caracteristicas</t>
  </si>
  <si>
    <t>Características</t>
  </si>
  <si>
    <t>Observations</t>
  </si>
  <si>
    <t>Observações</t>
  </si>
  <si>
    <t>Observaciones</t>
  </si>
  <si>
    <t>Maintenance Policy</t>
  </si>
  <si>
    <t>Politique de maintenance</t>
  </si>
  <si>
    <t>Politica de Manutenção</t>
  </si>
  <si>
    <t>Política de mantenimiento</t>
  </si>
  <si>
    <t>Unique code or not for each asset</t>
  </si>
  <si>
    <t>Code unique ou non pour chaque actif</t>
  </si>
  <si>
    <t>Código unico ou não de cada ativo</t>
  </si>
  <si>
    <t>Código único o no para cada activo</t>
  </si>
  <si>
    <t>Full code of maintenance category can be found in Definitions-Maintenance</t>
  </si>
  <si>
    <t>Le code complet de la catégorie de maintenance se trouve dans Définitions - Maintenance.</t>
  </si>
  <si>
    <t>Codigo completo da categoria de manutenção pode ser encontrado em Definições - Manutenções</t>
  </si>
  <si>
    <t>El código completo de la categoría de mantenimiento se encuentra en Definiciones-Mantenimiento</t>
  </si>
  <si>
    <t>Full code of the location can be found in Definitions-Definitions</t>
  </si>
  <si>
    <t>Le code complet de l'emplacement peut être trouvé dans Définitions-Définitions</t>
  </si>
  <si>
    <t>Codigo completo da localização pode ser encontrado em Definições-Edificios</t>
  </si>
  <si>
    <t>El código completo de la localización se encuentra en Definiciones-Definiciones</t>
  </si>
  <si>
    <t>Name of the features to be found in each maintenance category</t>
  </si>
  <si>
    <t>Nom des caractéristiques que l'on trouve dans chaque catégorie de maintenance</t>
  </si>
  <si>
    <t>Nome das caracteristicas que pode ser encontrado em cada categoria de manutenção</t>
  </si>
  <si>
    <t>Nombre de las características que se encuentran en cada categoría de mantenimiento</t>
  </si>
  <si>
    <t>Asset Remarks</t>
  </si>
  <si>
    <t>Remarques sur les actifs</t>
  </si>
  <si>
    <t>Observações sobre o ativo</t>
  </si>
  <si>
    <t>Activo Observaciones</t>
  </si>
  <si>
    <t>Maintenance Category Policy</t>
  </si>
  <si>
    <t>Politique relative aux catégories de maintenance</t>
  </si>
  <si>
    <t>Politica da Categoria de Manutenção</t>
  </si>
  <si>
    <t>Política de categorías de mantenimiento</t>
  </si>
  <si>
    <t>Notes</t>
  </si>
  <si>
    <t>Notas</t>
  </si>
  <si>
    <t>Add new columns to the right if needed for more features</t>
  </si>
  <si>
    <t>Ajouter de nouvelles colonnes à droite si nécessaire pour plus de fonctionnalités</t>
  </si>
  <si>
    <t>Adicionar novas colunas á direita em caso de necessidade para mais caracteristicas</t>
  </si>
  <si>
    <t>Añadir nuevas columnas a la derecha si es necesario para más funciones</t>
  </si>
  <si>
    <t>Only the columns in orange are mandatory</t>
  </si>
  <si>
    <t>Seules les colonnes en orange sont obligatoires</t>
  </si>
  <si>
    <t>Apenas as colunas a Cor de Laranja são obrigatorias de preenchimento</t>
  </si>
  <si>
    <t>Sólo las columnas en naranja son obligatorias</t>
  </si>
  <si>
    <t>Asset Code</t>
  </si>
  <si>
    <t>Code l'actif</t>
  </si>
  <si>
    <t>Código de ativo</t>
  </si>
  <si>
    <t>Código de activo</t>
  </si>
  <si>
    <t>Código de ativos</t>
  </si>
  <si>
    <t>Maintenance code</t>
  </si>
  <si>
    <t>Code maintenance</t>
  </si>
  <si>
    <t>Código de manutenção</t>
  </si>
  <si>
    <t>Código de mantenimiento</t>
  </si>
  <si>
    <t>Code localisation</t>
  </si>
  <si>
    <t>Código de local</t>
  </si>
  <si>
    <t>Código de localização</t>
  </si>
  <si>
    <t>Politique</t>
  </si>
  <si>
    <t>Política de manutenção</t>
  </si>
  <si>
    <t>NFC Code</t>
  </si>
  <si>
    <t>Code NFC</t>
  </si>
  <si>
    <t>Código NFC</t>
  </si>
  <si>
    <t>QR Code</t>
  </si>
  <si>
    <t>Code QR</t>
  </si>
  <si>
    <t>Código QR</t>
  </si>
  <si>
    <t>EE. Acquisition cost</t>
  </si>
  <si>
    <t>EE. Coût d'acquisition</t>
  </si>
  <si>
    <t>EE. Custo de aquisição</t>
  </si>
  <si>
    <t>EE. Coste de adquisición</t>
  </si>
  <si>
    <t>EE. Lifetime</t>
  </si>
  <si>
    <t>EE. Durée de vie</t>
  </si>
  <si>
    <t>EE. Tempo de vida</t>
  </si>
  <si>
    <t>EE. Vida útil</t>
  </si>
  <si>
    <t>EE. Supplier name</t>
  </si>
  <si>
    <t>EE. Nom du fournisseur</t>
  </si>
  <si>
    <t>EE. Nome do fornecedor</t>
  </si>
  <si>
    <t>EE. Nombre del proveedor</t>
  </si>
  <si>
    <t>EE. Acquisition date</t>
  </si>
  <si>
    <t>EE. Date d'acquisition</t>
  </si>
  <si>
    <t>EE. Data de aquisição</t>
  </si>
  <si>
    <t>EE. Fecha de adquisición</t>
  </si>
  <si>
    <t>EE. Stoppage cost</t>
  </si>
  <si>
    <t>EE. Coût de l'arrêt</t>
  </si>
  <si>
    <t>EE. Custo de paragem</t>
  </si>
  <si>
    <t>EE. Coste de parada</t>
  </si>
  <si>
    <t>EE. Residual value</t>
  </si>
  <si>
    <t>EE. Valeur résiduelle</t>
  </si>
  <si>
    <t>EE. Valor residual</t>
  </si>
</sst>
</file>

<file path=xl/styles.xml><?xml version="1.0" encoding="utf-8"?>
<styleSheet xmlns="http://schemas.openxmlformats.org/spreadsheetml/2006/main">
  <numFmts count="5">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yyyy\-mm\-dd"/>
  </numFmts>
  <fonts count="32">
    <font>
      <sz val="11"/>
      <color rgb="FF000000"/>
      <name val="Calibri"/>
      <charset val="134"/>
      <scheme val="minor"/>
    </font>
    <font>
      <sz val="11"/>
      <color rgb="FF000000"/>
      <name val="Calibri"/>
      <charset val="134"/>
    </font>
    <font>
      <sz val="11"/>
      <color theme="1"/>
      <name val="Calibri"/>
      <charset val="134"/>
    </font>
    <font>
      <b/>
      <sz val="11"/>
      <color theme="1"/>
      <name val="Calibri"/>
      <charset val="134"/>
    </font>
    <font>
      <sz val="11"/>
      <name val="Calibri"/>
      <charset val="134"/>
      <scheme val="minor"/>
    </font>
    <font>
      <b/>
      <sz val="12"/>
      <color theme="0"/>
      <name val="Calibri"/>
      <charset val="134"/>
    </font>
    <font>
      <b/>
      <sz val="12"/>
      <color rgb="FFFFFFFF"/>
      <name val="Calibri"/>
      <charset val="134"/>
    </font>
    <font>
      <sz val="11"/>
      <color theme="1"/>
      <name val="Calibri"/>
      <charset val="134"/>
      <scheme val="minor"/>
    </font>
    <font>
      <sz val="12"/>
      <color rgb="FF000000"/>
      <name val="Calibri"/>
      <charset val="134"/>
    </font>
    <font>
      <u/>
      <sz val="11"/>
      <color theme="1"/>
      <name val="Calibri"/>
      <charset val="134"/>
    </font>
    <font>
      <sz val="11"/>
      <color theme="1"/>
      <name val="Arial"/>
      <charset val="134"/>
    </font>
    <font>
      <b/>
      <sz val="11"/>
      <color rgb="FF000000"/>
      <name val="Calibri"/>
      <charset val="134"/>
    </font>
    <font>
      <b/>
      <u/>
      <sz val="26"/>
      <color rgb="FF000000"/>
      <name val="Calibri"/>
      <charset val="134"/>
    </font>
    <font>
      <sz val="11"/>
      <color theme="1"/>
      <name val="Calibri"/>
      <charset val="0"/>
      <scheme val="minor"/>
    </font>
    <font>
      <sz val="11"/>
      <color theme="0"/>
      <name val="Calibri"/>
      <charset val="0"/>
      <scheme val="minor"/>
    </font>
    <font>
      <sz val="11"/>
      <color rgb="FF3F3F76"/>
      <name val="Calibri"/>
      <charset val="0"/>
      <scheme val="minor"/>
    </font>
    <font>
      <u/>
      <sz val="11"/>
      <color rgb="FF0000FF"/>
      <name val="Calibri"/>
      <charset val="0"/>
      <scheme val="minor"/>
    </font>
    <font>
      <b/>
      <sz val="11"/>
      <color rgb="FFFFFFFF"/>
      <name val="Calibri"/>
      <charset val="0"/>
      <scheme val="minor"/>
    </font>
    <font>
      <b/>
      <sz val="11"/>
      <color theme="3"/>
      <name val="Calibri"/>
      <charset val="134"/>
      <scheme val="minor"/>
    </font>
    <font>
      <b/>
      <sz val="15"/>
      <color theme="3"/>
      <name val="Calibri"/>
      <charset val="134"/>
      <scheme val="minor"/>
    </font>
    <font>
      <sz val="11"/>
      <color rgb="FFFF0000"/>
      <name val="Calibri"/>
      <charset val="0"/>
      <scheme val="minor"/>
    </font>
    <font>
      <sz val="11"/>
      <color rgb="FF9C6500"/>
      <name val="Calibri"/>
      <charset val="0"/>
      <scheme val="minor"/>
    </font>
    <font>
      <b/>
      <sz val="11"/>
      <color theme="1"/>
      <name val="Calibri"/>
      <charset val="0"/>
      <scheme val="minor"/>
    </font>
    <font>
      <u/>
      <sz val="11"/>
      <color rgb="FF800080"/>
      <name val="Calibri"/>
      <charset val="0"/>
      <scheme val="minor"/>
    </font>
    <font>
      <i/>
      <sz val="11"/>
      <color rgb="FF7F7F7F"/>
      <name val="Calibri"/>
      <charset val="0"/>
      <scheme val="minor"/>
    </font>
    <font>
      <b/>
      <sz val="13"/>
      <color theme="3"/>
      <name val="Calibri"/>
      <charset val="134"/>
      <scheme val="minor"/>
    </font>
    <font>
      <b/>
      <sz val="18"/>
      <color theme="3"/>
      <name val="Calibri"/>
      <charset val="134"/>
      <scheme val="minor"/>
    </font>
    <font>
      <sz val="11"/>
      <color rgb="FF006100"/>
      <name val="Calibri"/>
      <charset val="0"/>
      <scheme val="minor"/>
    </font>
    <font>
      <sz val="11"/>
      <color rgb="FFFA7D00"/>
      <name val="Calibri"/>
      <charset val="0"/>
      <scheme val="minor"/>
    </font>
    <font>
      <b/>
      <sz val="11"/>
      <color rgb="FFFA7D00"/>
      <name val="Calibri"/>
      <charset val="0"/>
      <scheme val="minor"/>
    </font>
    <font>
      <b/>
      <sz val="11"/>
      <color rgb="FF3F3F3F"/>
      <name val="Calibri"/>
      <charset val="0"/>
      <scheme val="minor"/>
    </font>
    <font>
      <sz val="11"/>
      <color rgb="FF9C0006"/>
      <name val="Calibri"/>
      <charset val="0"/>
      <scheme val="minor"/>
    </font>
  </fonts>
  <fills count="39">
    <fill>
      <patternFill patternType="none"/>
    </fill>
    <fill>
      <patternFill patternType="gray125"/>
    </fill>
    <fill>
      <patternFill patternType="solid">
        <fgColor theme="0"/>
        <bgColor theme="0"/>
      </patternFill>
    </fill>
    <fill>
      <patternFill patternType="solid">
        <fgColor rgb="FF0072CE"/>
        <bgColor rgb="FF0072CE"/>
      </patternFill>
    </fill>
    <fill>
      <patternFill patternType="solid">
        <fgColor rgb="FF0070C0"/>
        <bgColor theme="4"/>
      </patternFill>
    </fill>
    <fill>
      <patternFill patternType="solid">
        <fgColor rgb="FFFFC000"/>
        <bgColor theme="4"/>
      </patternFill>
    </fill>
    <fill>
      <patternFill patternType="solid">
        <fgColor theme="4" tint="0.599993896298105"/>
        <bgColor theme="4" tint="0.599993896298105"/>
      </patternFill>
    </fill>
    <fill>
      <patternFill patternType="solid">
        <fgColor theme="4" tint="0.799981688894314"/>
        <bgColor theme="4" tint="0.79998168889431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799981688894314"/>
        <bgColor indexed="64"/>
      </patternFill>
    </fill>
  </fills>
  <borders count="25">
    <border>
      <left/>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style="thin">
        <color theme="0"/>
      </right>
      <top/>
      <bottom style="thick">
        <color theme="0"/>
      </bottom>
      <diagonal/>
    </border>
    <border>
      <left style="thin">
        <color theme="4" tint="0.399975585192419"/>
      </left>
      <right style="thin">
        <color theme="4" tint="0.399975585192419"/>
      </right>
      <top style="thin">
        <color theme="4" tint="0.399975585192419"/>
      </top>
      <bottom style="thin">
        <color theme="4" tint="0.39997558519241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17" fillId="16" borderId="18" applyNumberFormat="0" applyAlignment="0" applyProtection="0">
      <alignment vertical="center"/>
    </xf>
    <xf numFmtId="0" fontId="14" fillId="14" borderId="0" applyNumberFormat="0" applyBorder="0" applyAlignment="0" applyProtection="0">
      <alignment vertical="center"/>
    </xf>
    <xf numFmtId="177" fontId="7" fillId="0" borderId="0" applyFont="0" applyFill="0" applyBorder="0" applyAlignment="0" applyProtection="0">
      <alignment vertical="center"/>
    </xf>
    <xf numFmtId="178" fontId="7" fillId="0" borderId="0" applyFont="0" applyFill="0" applyBorder="0" applyAlignment="0" applyProtection="0">
      <alignment vertical="center"/>
    </xf>
    <xf numFmtId="0" fontId="7" fillId="20" borderId="22" applyNumberFormat="0" applyFont="0" applyAlignment="0" applyProtection="0">
      <alignment vertical="center"/>
    </xf>
    <xf numFmtId="176" fontId="7" fillId="0" borderId="0" applyFont="0" applyFill="0" applyBorder="0" applyAlignment="0" applyProtection="0">
      <alignment vertical="center"/>
    </xf>
    <xf numFmtId="0" fontId="16" fillId="0" borderId="0" applyNumberFormat="0" applyFill="0" applyBorder="0" applyAlignment="0" applyProtection="0">
      <alignment vertical="center"/>
    </xf>
    <xf numFmtId="179" fontId="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25" borderId="0" applyNumberFormat="0" applyBorder="0" applyAlignment="0" applyProtection="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20" applyNumberFormat="0" applyFill="0" applyAlignment="0" applyProtection="0">
      <alignment vertical="center"/>
    </xf>
    <xf numFmtId="0" fontId="25" fillId="0" borderId="20" applyNumberFormat="0" applyFill="0" applyAlignment="0" applyProtection="0">
      <alignment vertical="center"/>
    </xf>
    <xf numFmtId="0" fontId="13" fillId="11" borderId="0" applyNumberFormat="0" applyBorder="0" applyAlignment="0" applyProtection="0">
      <alignment vertical="center"/>
    </xf>
    <xf numFmtId="0" fontId="18" fillId="0" borderId="19" applyNumberFormat="0" applyFill="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0" fontId="31" fillId="32" borderId="0" applyNumberFormat="0" applyBorder="0" applyAlignment="0" applyProtection="0">
      <alignment vertical="center"/>
    </xf>
    <xf numFmtId="0" fontId="15" fillId="10" borderId="17" applyNumberFormat="0" applyAlignment="0" applyProtection="0">
      <alignment vertical="center"/>
    </xf>
    <xf numFmtId="0" fontId="14" fillId="15" borderId="0" applyNumberFormat="0" applyBorder="0" applyAlignment="0" applyProtection="0">
      <alignment vertical="center"/>
    </xf>
    <xf numFmtId="0" fontId="30" fillId="30" borderId="24" applyNumberFormat="0" applyAlignment="0" applyProtection="0">
      <alignment vertical="center"/>
    </xf>
    <xf numFmtId="0" fontId="29" fillId="30" borderId="17" applyNumberFormat="0" applyAlignment="0" applyProtection="0">
      <alignment vertical="center"/>
    </xf>
    <xf numFmtId="0" fontId="28" fillId="0" borderId="23" applyNumberFormat="0" applyFill="0" applyAlignment="0" applyProtection="0">
      <alignment vertical="center"/>
    </xf>
    <xf numFmtId="0" fontId="22" fillId="0" borderId="21" applyNumberFormat="0" applyFill="0" applyAlignment="0" applyProtection="0">
      <alignment vertical="center"/>
    </xf>
    <xf numFmtId="0" fontId="14" fillId="31" borderId="0" applyNumberFormat="0" applyBorder="0" applyAlignment="0" applyProtection="0">
      <alignment vertical="center"/>
    </xf>
    <xf numFmtId="0" fontId="27" fillId="27" borderId="0" applyNumberFormat="0" applyBorder="0" applyAlignment="0" applyProtection="0">
      <alignment vertical="center"/>
    </xf>
    <xf numFmtId="0" fontId="13" fillId="19" borderId="0" applyNumberFormat="0" applyBorder="0" applyAlignment="0" applyProtection="0">
      <alignment vertical="center"/>
    </xf>
    <xf numFmtId="0" fontId="21" fillId="18" borderId="0" applyNumberFormat="0" applyBorder="0" applyAlignment="0" applyProtection="0">
      <alignment vertical="center"/>
    </xf>
    <xf numFmtId="0" fontId="14" fillId="9" borderId="0" applyNumberFormat="0" applyBorder="0" applyAlignment="0" applyProtection="0">
      <alignment vertical="center"/>
    </xf>
    <xf numFmtId="0" fontId="13" fillId="17" borderId="0" applyNumberFormat="0" applyBorder="0" applyAlignment="0" applyProtection="0">
      <alignment vertical="center"/>
    </xf>
    <xf numFmtId="0" fontId="14" fillId="29" borderId="0" applyNumberFormat="0" applyBorder="0" applyAlignment="0" applyProtection="0">
      <alignment vertical="center"/>
    </xf>
    <xf numFmtId="0" fontId="13" fillId="21" borderId="0" applyNumberFormat="0" applyBorder="0" applyAlignment="0" applyProtection="0">
      <alignment vertical="center"/>
    </xf>
    <xf numFmtId="0" fontId="14" fillId="26" borderId="0" applyNumberFormat="0" applyBorder="0" applyAlignment="0" applyProtection="0">
      <alignment vertical="center"/>
    </xf>
    <xf numFmtId="0" fontId="13" fillId="8" borderId="0" applyNumberFormat="0" applyBorder="0" applyAlignment="0" applyProtection="0">
      <alignment vertical="center"/>
    </xf>
    <xf numFmtId="0" fontId="14" fillId="33" borderId="0" applyNumberFormat="0" applyBorder="0" applyAlignment="0" applyProtection="0">
      <alignment vertical="center"/>
    </xf>
    <xf numFmtId="0" fontId="14" fillId="24" borderId="0" applyNumberFormat="0" applyBorder="0" applyAlignment="0" applyProtection="0">
      <alignment vertical="center"/>
    </xf>
    <xf numFmtId="0" fontId="13" fillId="23" borderId="0" applyNumberFormat="0" applyBorder="0" applyAlignment="0" applyProtection="0">
      <alignment vertical="center"/>
    </xf>
    <xf numFmtId="0" fontId="13" fillId="35" borderId="0" applyNumberFormat="0" applyBorder="0" applyAlignment="0" applyProtection="0">
      <alignment vertical="center"/>
    </xf>
    <xf numFmtId="0" fontId="14" fillId="37" borderId="0" applyNumberFormat="0" applyBorder="0" applyAlignment="0" applyProtection="0">
      <alignment vertical="center"/>
    </xf>
    <xf numFmtId="0" fontId="14" fillId="34" borderId="0" applyNumberFormat="0" applyBorder="0" applyAlignment="0" applyProtection="0">
      <alignment vertical="center"/>
    </xf>
    <xf numFmtId="0" fontId="13" fillId="22" borderId="0" applyNumberFormat="0" applyBorder="0" applyAlignment="0" applyProtection="0">
      <alignment vertical="center"/>
    </xf>
    <xf numFmtId="0" fontId="14" fillId="36" borderId="0" applyNumberFormat="0" applyBorder="0" applyAlignment="0" applyProtection="0">
      <alignment vertical="center"/>
    </xf>
    <xf numFmtId="0" fontId="14" fillId="13" borderId="0" applyNumberFormat="0" applyBorder="0" applyAlignment="0" applyProtection="0">
      <alignment vertical="center"/>
    </xf>
    <xf numFmtId="0" fontId="13" fillId="38" borderId="0" applyNumberFormat="0" applyBorder="0" applyAlignment="0" applyProtection="0">
      <alignment vertical="center"/>
    </xf>
    <xf numFmtId="0" fontId="13" fillId="12" borderId="0" applyNumberFormat="0" applyBorder="0" applyAlignment="0" applyProtection="0">
      <alignment vertical="center"/>
    </xf>
  </cellStyleXfs>
  <cellXfs count="80">
    <xf numFmtId="0" fontId="0" fillId="0" borderId="0" xfId="0" applyFont="1" applyAlignment="1"/>
    <xf numFmtId="0" fontId="0" fillId="0" borderId="0" xfId="0" applyFont="1" applyAlignment="1">
      <alignment vertical="center"/>
    </xf>
    <xf numFmtId="0" fontId="1" fillId="0" borderId="0" xfId="0" applyFont="1" applyAlignment="1">
      <alignment vertical="center"/>
    </xf>
    <xf numFmtId="49" fontId="2" fillId="0" borderId="0" xfId="0" applyNumberFormat="1" applyFont="1" applyAlignment="1"/>
    <xf numFmtId="0" fontId="2" fillId="0" borderId="0" xfId="0" applyFont="1" applyAlignment="1"/>
    <xf numFmtId="0" fontId="0" fillId="0" borderId="0" xfId="0" applyFont="1" applyAlignment="1">
      <alignment wrapText="1"/>
    </xf>
    <xf numFmtId="0" fontId="3" fillId="2" borderId="1" xfId="0" applyFont="1" applyFill="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xf>
    <xf numFmtId="0" fontId="3" fillId="2" borderId="0" xfId="0" applyFont="1" applyFill="1" applyBorder="1" applyAlignment="1">
      <alignment horizontal="left" vertical="center" wrapText="1"/>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5" fillId="3" borderId="0" xfId="0" applyFont="1" applyFill="1" applyBorder="1" applyAlignment="1" applyProtection="1">
      <alignment horizontal="center" vertical="center" wrapText="1"/>
    </xf>
    <xf numFmtId="0" fontId="6" fillId="4" borderId="6" xfId="0" applyFont="1" applyFill="1" applyBorder="1" applyAlignment="1">
      <alignment horizontal="center" vertical="center"/>
    </xf>
    <xf numFmtId="0" fontId="6" fillId="5" borderId="6" xfId="0" applyFont="1" applyFill="1" applyBorder="1" applyAlignment="1">
      <alignment horizontal="center" vertical="center"/>
    </xf>
    <xf numFmtId="0" fontId="7" fillId="6" borderId="7" xfId="0" applyFont="1" applyFill="1" applyBorder="1" applyAlignment="1">
      <alignment horizontal="right"/>
    </xf>
    <xf numFmtId="0" fontId="7" fillId="7" borderId="7" xfId="0" applyFont="1" applyFill="1" applyBorder="1" applyAlignment="1">
      <alignment vertical="center"/>
    </xf>
    <xf numFmtId="0" fontId="7" fillId="6" borderId="7" xfId="0" applyFont="1" applyFill="1" applyBorder="1" applyAlignment="1">
      <alignment vertical="center"/>
    </xf>
    <xf numFmtId="0" fontId="7" fillId="7" borderId="7" xfId="0" applyFont="1" applyFill="1" applyBorder="1" applyAlignment="1">
      <alignment horizontal="right"/>
    </xf>
    <xf numFmtId="0" fontId="7" fillId="6" borderId="7" xfId="0" applyFont="1" applyFill="1" applyBorder="1"/>
    <xf numFmtId="0" fontId="7" fillId="7" borderId="7" xfId="0" applyFont="1" applyFill="1" applyBorder="1"/>
    <xf numFmtId="0" fontId="1" fillId="0" borderId="0" xfId="0" applyFont="1"/>
    <xf numFmtId="0" fontId="2" fillId="0" borderId="0" xfId="0" applyFont="1" applyAlignment="1">
      <alignment horizontal="right"/>
    </xf>
    <xf numFmtId="0" fontId="8" fillId="0" borderId="0" xfId="0" applyFont="1"/>
    <xf numFmtId="0" fontId="1" fillId="0" borderId="0" xfId="0" applyFont="1" applyAlignment="1" applyProtection="1">
      <alignment horizontal="center" vertical="center"/>
      <protection locked="0"/>
    </xf>
    <xf numFmtId="180" fontId="7" fillId="6" borderId="7" xfId="0" applyNumberFormat="1" applyFont="1" applyFill="1" applyBorder="1"/>
    <xf numFmtId="0" fontId="7" fillId="6" borderId="7" xfId="0" applyFont="1" applyFill="1" applyBorder="1" applyAlignment="1"/>
    <xf numFmtId="0" fontId="7" fillId="7" borderId="7" xfId="0" applyFont="1" applyFill="1" applyBorder="1" applyAlignment="1"/>
    <xf numFmtId="0" fontId="2" fillId="2" borderId="8" xfId="0" applyFont="1" applyFill="1" applyBorder="1" applyAlignment="1"/>
    <xf numFmtId="0" fontId="2" fillId="2" borderId="9" xfId="0" applyFont="1" applyFill="1" applyBorder="1" applyAlignment="1">
      <alignment horizontal="left" vertical="top" wrapText="1"/>
    </xf>
    <xf numFmtId="0" fontId="4" fillId="0" borderId="10" xfId="0" applyFont="1" applyBorder="1" applyAlignment="1">
      <alignment vertical="center"/>
    </xf>
    <xf numFmtId="0" fontId="2" fillId="2" borderId="8" xfId="0" applyFont="1" applyFill="1" applyBorder="1" applyAlignment="1">
      <alignment horizontal="left" vertical="top" wrapText="1"/>
    </xf>
    <xf numFmtId="0" fontId="9" fillId="0" borderId="8" xfId="0" applyFont="1" applyBorder="1" applyAlignment="1"/>
    <xf numFmtId="0" fontId="2" fillId="2" borderId="8"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8" xfId="0" applyFont="1" applyFill="1" applyBorder="1" applyAlignment="1">
      <alignment vertical="center" wrapText="1"/>
    </xf>
    <xf numFmtId="0" fontId="4" fillId="0" borderId="12" xfId="0" applyFont="1" applyBorder="1" applyAlignment="1">
      <alignment vertical="center"/>
    </xf>
    <xf numFmtId="0" fontId="3" fillId="2" borderId="8" xfId="0" applyFont="1" applyFill="1" applyBorder="1" applyAlignment="1">
      <alignment vertical="top"/>
    </xf>
    <xf numFmtId="0" fontId="3" fillId="2" borderId="8" xfId="0" applyFont="1" applyFill="1" applyBorder="1" applyAlignment="1" applyProtection="1">
      <alignment vertical="center" wrapText="1"/>
      <protection locked="0"/>
    </xf>
    <xf numFmtId="0" fontId="3" fillId="2" borderId="8" xfId="0" applyFont="1" applyFill="1" applyBorder="1" applyAlignment="1">
      <alignment horizontal="left" vertical="top"/>
    </xf>
    <xf numFmtId="0" fontId="10" fillId="0" borderId="8" xfId="0" applyFont="1" applyBorder="1" applyAlignment="1"/>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2" borderId="8" xfId="0" applyFont="1" applyFill="1" applyBorder="1" applyAlignment="1">
      <alignment horizontal="left" vertical="top"/>
    </xf>
    <xf numFmtId="0" fontId="1" fillId="2" borderId="9" xfId="0" applyFont="1" applyFill="1" applyBorder="1" applyAlignment="1">
      <alignment horizontal="left" vertical="top" wrapText="1"/>
    </xf>
    <xf numFmtId="0" fontId="1" fillId="2" borderId="8" xfId="0" applyFont="1" applyFill="1" applyBorder="1" applyAlignment="1">
      <alignment horizontal="left" vertical="center"/>
    </xf>
    <xf numFmtId="0" fontId="2" fillId="2" borderId="8" xfId="0" applyFont="1" applyFill="1" applyBorder="1" applyAlignment="1">
      <alignment horizontal="left" vertical="top"/>
    </xf>
    <xf numFmtId="0" fontId="2" fillId="2" borderId="8" xfId="0" applyFont="1" applyFill="1" applyBorder="1" applyAlignment="1">
      <alignment horizontal="left"/>
    </xf>
    <xf numFmtId="0" fontId="11" fillId="2" borderId="8" xfId="0" applyFont="1" applyFill="1" applyBorder="1" applyAlignment="1">
      <alignment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8" xfId="0" applyFont="1" applyFill="1" applyBorder="1" applyAlignment="1">
      <alignment vertical="center" wrapText="1"/>
    </xf>
    <xf numFmtId="0" fontId="1" fillId="2" borderId="8" xfId="0" applyFont="1" applyFill="1" applyBorder="1" applyAlignment="1">
      <alignment vertical="center"/>
    </xf>
    <xf numFmtId="0" fontId="2" fillId="2" borderId="8" xfId="0" applyFont="1" applyFill="1" applyBorder="1" applyAlignment="1">
      <alignment wrapText="1"/>
    </xf>
    <xf numFmtId="0" fontId="11" fillId="2" borderId="8" xfId="0" applyFont="1" applyFill="1" applyBorder="1" applyAlignment="1">
      <alignment vertical="center"/>
    </xf>
    <xf numFmtId="0" fontId="2" fillId="2" borderId="9" xfId="0" applyFont="1" applyFill="1" applyBorder="1" applyAlignment="1">
      <alignment horizontal="left" wrapText="1"/>
    </xf>
    <xf numFmtId="0" fontId="2" fillId="2" borderId="10" xfId="0" applyFont="1" applyFill="1" applyBorder="1" applyAlignment="1">
      <alignment horizontal="left" wrapText="1"/>
    </xf>
    <xf numFmtId="0" fontId="2" fillId="2" borderId="13" xfId="0" applyFont="1" applyFill="1" applyBorder="1" applyAlignment="1">
      <alignment wrapText="1"/>
    </xf>
    <xf numFmtId="0" fontId="12" fillId="2" borderId="14" xfId="0" applyFont="1" applyFill="1" applyBorder="1" applyAlignment="1">
      <alignment horizontal="center" vertical="center"/>
    </xf>
    <xf numFmtId="0" fontId="12" fillId="2" borderId="0" xfId="0" applyFont="1" applyFill="1" applyAlignment="1">
      <alignment horizontal="center" vertical="center"/>
    </xf>
    <xf numFmtId="0" fontId="12" fillId="2" borderId="3" xfId="0" applyFont="1" applyFill="1" applyBorder="1" applyAlignment="1">
      <alignment horizontal="center" vertical="center"/>
    </xf>
    <xf numFmtId="0" fontId="10" fillId="0" borderId="0" xfId="0" applyFont="1" applyAlignment="1">
      <alignment horizontal="center"/>
    </xf>
    <xf numFmtId="0" fontId="2" fillId="2" borderId="15" xfId="0" applyFont="1" applyFill="1" applyBorder="1" applyAlignment="1">
      <alignment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0" fillId="0" borderId="0" xfId="0" applyFont="1" applyAlignment="1"/>
    <xf numFmtId="0" fontId="4" fillId="0" borderId="16" xfId="0" applyFont="1" applyBorder="1" applyAlignment="1">
      <alignment vertical="center"/>
    </xf>
    <xf numFmtId="0" fontId="2" fillId="2" borderId="8" xfId="0" applyFont="1" applyFill="1" applyBorder="1" applyAlignment="1">
      <alignment vertical="top"/>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2" borderId="16" xfId="0" applyFont="1" applyFill="1" applyBorder="1" applyAlignment="1">
      <alignment horizontal="left" vertical="center"/>
    </xf>
    <xf numFmtId="0" fontId="2" fillId="2" borderId="16" xfId="0" applyFont="1" applyFill="1" applyBorder="1" applyAlignment="1">
      <alignment horizontal="left" wrapText="1"/>
    </xf>
  </cellXfs>
  <cellStyles count="49">
    <cellStyle name="Normal" xfId="0" builtinId="0"/>
    <cellStyle name="Verificar Célula" xfId="1" builtinId="23"/>
    <cellStyle name="60% - Cor 6" xfId="2" builtinId="52"/>
    <cellStyle name="Vírgula [0]" xfId="3" builtinId="6"/>
    <cellStyle name="Vírgula" xfId="4" builtinId="3"/>
    <cellStyle name="Nota" xfId="5" builtinId="10"/>
    <cellStyle name="Moeda [0]" xfId="6" builtinId="7"/>
    <cellStyle name="Hiperligação" xfId="7" builtinId="8"/>
    <cellStyle name="Moeda" xfId="8" builtinId="4"/>
    <cellStyle name="Hiperligação Visitada" xfId="9" builtinId="9"/>
    <cellStyle name="40% - Cor 5" xfId="10" builtinId="47"/>
    <cellStyle name="Percentagem" xfId="11" builtinId="5"/>
    <cellStyle name="Texto de Aviso" xfId="12" builtinId="11"/>
    <cellStyle name="Título" xfId="13" builtinId="15"/>
    <cellStyle name="Texto Explicativo" xfId="14" builtinId="53"/>
    <cellStyle name="Cabeçalho 1" xfId="15" builtinId="16"/>
    <cellStyle name="Cabeçalho 2" xfId="16" builtinId="17"/>
    <cellStyle name="20% - Cor 1" xfId="17" builtinId="30"/>
    <cellStyle name="Cabeçalho 3" xfId="18" builtinId="18"/>
    <cellStyle name="20% - Cor 2" xfId="19" builtinId="34"/>
    <cellStyle name="Cabeçalho 4" xfId="20" builtinId="19"/>
    <cellStyle name="Mau" xfId="21" builtinId="27"/>
    <cellStyle name="Entrada" xfId="22" builtinId="20"/>
    <cellStyle name="Cor 2" xfId="23" builtinId="33"/>
    <cellStyle name="Saída" xfId="24" builtinId="21"/>
    <cellStyle name="Cálculo" xfId="25" builtinId="22"/>
    <cellStyle name="Célula Ligada" xfId="26" builtinId="24"/>
    <cellStyle name="Total" xfId="27" builtinId="25"/>
    <cellStyle name="60% - Cor 2" xfId="28" builtinId="36"/>
    <cellStyle name="Bom" xfId="29" builtinId="26"/>
    <cellStyle name="40% - Cor 3" xfId="30" builtinId="39"/>
    <cellStyle name="Neutro" xfId="31" builtinId="28"/>
    <cellStyle name="Cor 1" xfId="32" builtinId="29"/>
    <cellStyle name="40% - Cor 1" xfId="33" builtinId="31"/>
    <cellStyle name="60% - Cor 1" xfId="34" builtinId="32"/>
    <cellStyle name="40% - Cor 2" xfId="35" builtinId="35"/>
    <cellStyle name="Cor 3" xfId="36" builtinId="37"/>
    <cellStyle name="20% - Cor 3" xfId="37" builtinId="38"/>
    <cellStyle name="60% - Cor 3" xfId="38" builtinId="40"/>
    <cellStyle name="Cor 4" xfId="39" builtinId="41"/>
    <cellStyle name="20% - Cor 4" xfId="40" builtinId="42"/>
    <cellStyle name="40% - Cor 4" xfId="41" builtinId="43"/>
    <cellStyle name="60% - Cor 4" xfId="42" builtinId="44"/>
    <cellStyle name="Cor 5" xfId="43" builtinId="45"/>
    <cellStyle name="20% - Cor 5" xfId="44" builtinId="46"/>
    <cellStyle name="60% - Cor 5" xfId="45" builtinId="48"/>
    <cellStyle name="Cor 6" xfId="46" builtinId="49"/>
    <cellStyle name="20% - Cor 6" xfId="47" builtinId="50"/>
    <cellStyle name="40% - Cor 6" xfId="48" builtin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161925</xdr:colOff>
      <xdr:row>0</xdr:row>
      <xdr:rowOff>104775</xdr:rowOff>
    </xdr:from>
    <xdr:ext cx="9772650" cy="1866900"/>
    <xdr:pic>
      <xdr:nvPicPr>
        <xdr:cNvPr id="2" name="image1.png" descr="Logo Color for Print"/>
        <xdr:cNvPicPr preferRelativeResize="0"/>
      </xdr:nvPicPr>
      <xdr:blipFill>
        <a:blip r:embed="rId1" cstate="print"/>
        <a:stretch>
          <a:fillRect/>
        </a:stretch>
      </xdr:blipFill>
      <xdr:spPr>
        <a:xfrm>
          <a:off x="161925" y="104775"/>
          <a:ext cx="9772650" cy="1866900"/>
        </a:xfrm>
        <a:prstGeom prst="rect">
          <a:avLst/>
        </a:prstGeom>
        <a:noFill/>
      </xdr:spPr>
    </xdr:pic>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104775</xdr:colOff>
      <xdr:row>0</xdr:row>
      <xdr:rowOff>66675</xdr:rowOff>
    </xdr:from>
    <xdr:ext cx="5743575" cy="323850"/>
    <xdr:pic>
      <xdr:nvPicPr>
        <xdr:cNvPr id="2" name="image3.png"/>
        <xdr:cNvPicPr preferRelativeResize="0"/>
      </xdr:nvPicPr>
      <xdr:blipFill>
        <a:blip r:embed="rId1" cstate="print"/>
        <a:stretch>
          <a:fillRect/>
        </a:stretch>
      </xdr:blipFill>
      <xdr:spPr>
        <a:xfrm>
          <a:off x="104775" y="66675"/>
          <a:ext cx="5743575"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31"/>
  <sheetViews>
    <sheetView tabSelected="1" workbookViewId="0">
      <selection activeCell="B16" sqref="B16"/>
    </sheetView>
  </sheetViews>
  <sheetFormatPr defaultColWidth="14.4285714285714" defaultRowHeight="15" customHeight="1"/>
  <cols>
    <col min="1" max="1" width="35.2857142857143" style="1" customWidth="1"/>
    <col min="2" max="2" width="29" style="1" customWidth="1"/>
    <col min="3" max="3" width="95.7142857142857" style="1" customWidth="1"/>
    <col min="4" max="12" width="8.71428571428571" style="1" customWidth="1"/>
    <col min="13" max="26" width="14" style="1" customWidth="1"/>
    <col min="27" max="16384" width="14.4285714285714" style="1"/>
  </cols>
  <sheetData>
    <row r="1" s="1" customFormat="1" ht="14.25" customHeight="1" spans="1:26">
      <c r="A1" s="32"/>
      <c r="B1" s="32"/>
      <c r="C1" s="32"/>
      <c r="D1" s="32"/>
      <c r="E1" s="32"/>
      <c r="F1" s="32"/>
      <c r="G1" s="32"/>
      <c r="H1" s="32"/>
      <c r="I1" s="32"/>
      <c r="J1" s="32"/>
      <c r="K1" s="32"/>
      <c r="L1" s="32"/>
      <c r="M1" s="73"/>
      <c r="N1" s="73"/>
      <c r="O1" s="73"/>
      <c r="P1" s="73"/>
      <c r="Q1" s="73"/>
      <c r="R1" s="73"/>
      <c r="S1" s="73"/>
      <c r="T1" s="73"/>
      <c r="U1" s="73"/>
      <c r="V1" s="73"/>
      <c r="W1" s="73"/>
      <c r="X1" s="73"/>
      <c r="Y1" s="73"/>
      <c r="Z1" s="73"/>
    </row>
    <row r="2" s="1" customFormat="1" ht="14.25" customHeight="1" spans="1:26">
      <c r="A2" s="32"/>
      <c r="B2" s="32"/>
      <c r="C2" s="32"/>
      <c r="D2" s="32"/>
      <c r="E2" s="32"/>
      <c r="F2" s="32"/>
      <c r="G2" s="32"/>
      <c r="H2" s="32"/>
      <c r="I2" s="32"/>
      <c r="J2" s="32"/>
      <c r="K2" s="32"/>
      <c r="L2" s="32"/>
      <c r="M2" s="73"/>
      <c r="N2" s="73"/>
      <c r="O2" s="73"/>
      <c r="P2" s="73"/>
      <c r="Q2" s="73"/>
      <c r="R2" s="73"/>
      <c r="S2" s="73"/>
      <c r="T2" s="73"/>
      <c r="U2" s="73"/>
      <c r="V2" s="73"/>
      <c r="W2" s="73"/>
      <c r="X2" s="73"/>
      <c r="Y2" s="73"/>
      <c r="Z2" s="73"/>
    </row>
    <row r="3" s="1" customFormat="1" ht="14.25" customHeight="1" spans="1:26">
      <c r="A3" s="32"/>
      <c r="B3" s="32"/>
      <c r="C3" s="32"/>
      <c r="D3" s="32"/>
      <c r="E3" s="32"/>
      <c r="F3" s="32"/>
      <c r="G3" s="32"/>
      <c r="H3" s="32"/>
      <c r="I3" s="32"/>
      <c r="J3" s="32"/>
      <c r="K3" s="32"/>
      <c r="L3" s="32"/>
      <c r="M3" s="73"/>
      <c r="N3" s="73"/>
      <c r="O3" s="73"/>
      <c r="P3" s="73"/>
      <c r="Q3" s="73"/>
      <c r="R3" s="73"/>
      <c r="S3" s="73"/>
      <c r="T3" s="73"/>
      <c r="U3" s="73"/>
      <c r="V3" s="73"/>
      <c r="W3" s="73"/>
      <c r="X3" s="73"/>
      <c r="Y3" s="73"/>
      <c r="Z3" s="73"/>
    </row>
    <row r="4" s="1" customFormat="1" ht="14.25" customHeight="1" spans="1:26">
      <c r="A4" s="32"/>
      <c r="B4" s="32"/>
      <c r="C4" s="32"/>
      <c r="D4" s="32"/>
      <c r="E4" s="32"/>
      <c r="F4" s="32"/>
      <c r="G4" s="32"/>
      <c r="H4" s="32"/>
      <c r="I4" s="32"/>
      <c r="J4" s="32"/>
      <c r="K4" s="32"/>
      <c r="L4" s="32"/>
      <c r="M4" s="73"/>
      <c r="N4" s="73"/>
      <c r="O4" s="73"/>
      <c r="P4" s="73"/>
      <c r="Q4" s="73"/>
      <c r="R4" s="73"/>
      <c r="S4" s="73"/>
      <c r="T4" s="73"/>
      <c r="U4" s="73"/>
      <c r="V4" s="73"/>
      <c r="W4" s="73"/>
      <c r="X4" s="73"/>
      <c r="Y4" s="73"/>
      <c r="Z4" s="73"/>
    </row>
    <row r="5" s="1" customFormat="1" ht="14.25" customHeight="1" spans="1:26">
      <c r="A5" s="32"/>
      <c r="B5" s="32"/>
      <c r="C5" s="32"/>
      <c r="D5" s="32"/>
      <c r="E5" s="32"/>
      <c r="F5" s="32"/>
      <c r="G5" s="32"/>
      <c r="H5" s="32"/>
      <c r="I5" s="32"/>
      <c r="J5" s="32"/>
      <c r="K5" s="32"/>
      <c r="L5" s="32"/>
      <c r="M5" s="73"/>
      <c r="N5" s="73"/>
      <c r="O5" s="73"/>
      <c r="P5" s="73"/>
      <c r="Q5" s="73"/>
      <c r="R5" s="73"/>
      <c r="S5" s="73"/>
      <c r="T5" s="73"/>
      <c r="U5" s="73"/>
      <c r="V5" s="73"/>
      <c r="W5" s="73"/>
      <c r="X5" s="73"/>
      <c r="Y5" s="73"/>
      <c r="Z5" s="73"/>
    </row>
    <row r="6" s="1" customFormat="1" ht="14.25" customHeight="1" spans="1:26">
      <c r="A6" s="32"/>
      <c r="B6" s="32"/>
      <c r="C6" s="32"/>
      <c r="D6" s="32"/>
      <c r="E6" s="32"/>
      <c r="F6" s="32"/>
      <c r="G6" s="32"/>
      <c r="H6" s="32"/>
      <c r="I6" s="32"/>
      <c r="J6" s="32"/>
      <c r="K6" s="32"/>
      <c r="L6" s="32"/>
      <c r="M6" s="73"/>
      <c r="N6" s="73"/>
      <c r="O6" s="73"/>
      <c r="P6" s="73"/>
      <c r="Q6" s="73"/>
      <c r="R6" s="73"/>
      <c r="S6" s="73"/>
      <c r="T6" s="73"/>
      <c r="U6" s="73"/>
      <c r="V6" s="73"/>
      <c r="W6" s="73"/>
      <c r="X6" s="73"/>
      <c r="Y6" s="73"/>
      <c r="Z6" s="73"/>
    </row>
    <row r="7" s="1" customFormat="1" ht="14.25" customHeight="1" spans="1:26">
      <c r="A7" s="32"/>
      <c r="B7" s="32"/>
      <c r="C7" s="32"/>
      <c r="D7" s="32"/>
      <c r="E7" s="32"/>
      <c r="F7" s="32"/>
      <c r="G7" s="32"/>
      <c r="H7" s="32"/>
      <c r="I7" s="32"/>
      <c r="J7" s="32"/>
      <c r="K7" s="32"/>
      <c r="L7" s="32"/>
      <c r="M7" s="73"/>
      <c r="N7" s="73"/>
      <c r="O7" s="73"/>
      <c r="P7" s="73"/>
      <c r="Q7" s="73"/>
      <c r="R7" s="73"/>
      <c r="S7" s="73"/>
      <c r="T7" s="73"/>
      <c r="U7" s="73"/>
      <c r="V7" s="73"/>
      <c r="W7" s="73"/>
      <c r="X7" s="73"/>
      <c r="Y7" s="73"/>
      <c r="Z7" s="73"/>
    </row>
    <row r="8" s="1" customFormat="1" ht="14.25" customHeight="1" spans="1:26">
      <c r="A8" s="32"/>
      <c r="B8" s="32"/>
      <c r="C8" s="32"/>
      <c r="D8" s="32"/>
      <c r="E8" s="32"/>
      <c r="F8" s="32"/>
      <c r="G8" s="33"/>
      <c r="H8" s="34"/>
      <c r="I8" s="34"/>
      <c r="J8" s="34"/>
      <c r="K8" s="74"/>
      <c r="L8" s="32"/>
      <c r="M8" s="73"/>
      <c r="N8" s="73"/>
      <c r="O8" s="73"/>
      <c r="P8" s="73"/>
      <c r="Q8" s="73"/>
      <c r="R8" s="73"/>
      <c r="S8" s="73"/>
      <c r="T8" s="73"/>
      <c r="U8" s="73"/>
      <c r="V8" s="73"/>
      <c r="W8" s="73"/>
      <c r="X8" s="73"/>
      <c r="Y8" s="73"/>
      <c r="Z8" s="73"/>
    </row>
    <row r="9" s="1" customFormat="1" ht="14.25" customHeight="1" spans="1:26">
      <c r="A9" s="32"/>
      <c r="B9" s="32"/>
      <c r="C9" s="32"/>
      <c r="D9" s="32"/>
      <c r="E9" s="32"/>
      <c r="F9" s="32"/>
      <c r="G9" s="33"/>
      <c r="H9" s="34"/>
      <c r="I9" s="34"/>
      <c r="J9" s="34"/>
      <c r="K9" s="74"/>
      <c r="L9" s="32"/>
      <c r="M9" s="73"/>
      <c r="N9" s="73"/>
      <c r="O9" s="73"/>
      <c r="P9" s="73"/>
      <c r="Q9" s="73"/>
      <c r="R9" s="73"/>
      <c r="S9" s="73"/>
      <c r="T9" s="73"/>
      <c r="U9" s="73"/>
      <c r="V9" s="73"/>
      <c r="W9" s="73"/>
      <c r="X9" s="73"/>
      <c r="Y9" s="73"/>
      <c r="Z9" s="73"/>
    </row>
    <row r="10" s="1" customFormat="1" ht="14.25" customHeight="1" spans="1:26">
      <c r="A10" s="32"/>
      <c r="B10" s="32"/>
      <c r="C10" s="32"/>
      <c r="D10" s="32"/>
      <c r="E10" s="32"/>
      <c r="F10" s="32"/>
      <c r="G10" s="35"/>
      <c r="H10" s="35"/>
      <c r="I10" s="35"/>
      <c r="J10" s="35"/>
      <c r="K10" s="35"/>
      <c r="L10" s="32"/>
      <c r="M10" s="73"/>
      <c r="N10" s="73"/>
      <c r="O10" s="73"/>
      <c r="P10" s="73"/>
      <c r="Q10" s="73"/>
      <c r="R10" s="73"/>
      <c r="S10" s="73"/>
      <c r="T10" s="73"/>
      <c r="U10" s="73"/>
      <c r="V10" s="73"/>
      <c r="W10" s="73"/>
      <c r="X10" s="73"/>
      <c r="Y10" s="73"/>
      <c r="Z10" s="73"/>
    </row>
    <row r="11" s="1" customFormat="1" ht="14.25" customHeight="1" spans="1:26">
      <c r="A11" s="36"/>
      <c r="B11" s="37"/>
      <c r="C11" s="37"/>
      <c r="D11" s="37"/>
      <c r="E11" s="37"/>
      <c r="F11" s="37"/>
      <c r="G11" s="35"/>
      <c r="H11" s="35"/>
      <c r="I11" s="35"/>
      <c r="J11" s="35"/>
      <c r="K11" s="35"/>
      <c r="L11" s="32"/>
      <c r="M11" s="73"/>
      <c r="N11" s="73"/>
      <c r="O11" s="73"/>
      <c r="P11" s="73"/>
      <c r="Q11" s="73"/>
      <c r="R11" s="73"/>
      <c r="S11" s="73"/>
      <c r="T11" s="73"/>
      <c r="U11" s="73"/>
      <c r="V11" s="73"/>
      <c r="W11" s="73"/>
      <c r="X11" s="73"/>
      <c r="Y11" s="73"/>
      <c r="Z11" s="73"/>
    </row>
    <row r="12" s="1" customFormat="1" ht="14.25" customHeight="1" spans="1:26">
      <c r="A12" s="37"/>
      <c r="B12" s="37"/>
      <c r="C12" s="37"/>
      <c r="D12" s="37"/>
      <c r="E12" s="37"/>
      <c r="F12" s="37"/>
      <c r="G12" s="33"/>
      <c r="H12" s="34"/>
      <c r="I12" s="34"/>
      <c r="J12" s="34"/>
      <c r="K12" s="74"/>
      <c r="L12" s="32"/>
      <c r="M12" s="73"/>
      <c r="N12" s="73"/>
      <c r="O12" s="73"/>
      <c r="P12" s="73"/>
      <c r="Q12" s="73"/>
      <c r="R12" s="73"/>
      <c r="S12" s="73"/>
      <c r="T12" s="73"/>
      <c r="U12" s="73"/>
      <c r="V12" s="73"/>
      <c r="W12" s="73"/>
      <c r="X12" s="73"/>
      <c r="Y12" s="73"/>
      <c r="Z12" s="73"/>
    </row>
    <row r="13" s="1" customFormat="1" ht="14.25" customHeight="1" spans="1:26">
      <c r="A13" s="38" t="str">
        <f>HLOOKUP($B$16,TRD!C2:G34,2,FALSE)</f>
        <v>The main purpose of this document is to facilitate the initial configuration of clients and infrastructures in the Infraspeak system.
In this document you will configure assets (equipment) in existing locations.
</v>
      </c>
      <c r="B13" s="7"/>
      <c r="C13" s="8"/>
      <c r="D13" s="39"/>
      <c r="E13" s="39"/>
      <c r="F13" s="39"/>
      <c r="G13" s="39"/>
      <c r="H13" s="39"/>
      <c r="I13" s="39"/>
      <c r="J13" s="39"/>
      <c r="K13" s="32"/>
      <c r="L13" s="32"/>
      <c r="M13" s="73"/>
      <c r="N13" s="73"/>
      <c r="O13" s="73"/>
      <c r="P13" s="73"/>
      <c r="Q13" s="73"/>
      <c r="R13" s="73"/>
      <c r="S13" s="73"/>
      <c r="T13" s="73"/>
      <c r="U13" s="73"/>
      <c r="V13" s="73"/>
      <c r="W13" s="73"/>
      <c r="X13" s="73"/>
      <c r="Y13" s="73"/>
      <c r="Z13" s="73"/>
    </row>
    <row r="14" s="1" customFormat="1" ht="14.25" customHeight="1" spans="1:26">
      <c r="A14" s="40"/>
      <c r="B14" s="12"/>
      <c r="C14" s="13"/>
      <c r="D14" s="39"/>
      <c r="E14" s="39"/>
      <c r="F14" s="39"/>
      <c r="G14" s="39"/>
      <c r="H14" s="39"/>
      <c r="I14" s="39"/>
      <c r="J14" s="39"/>
      <c r="K14" s="32"/>
      <c r="L14" s="32"/>
      <c r="M14" s="73"/>
      <c r="N14" s="73"/>
      <c r="O14" s="73"/>
      <c r="P14" s="73"/>
      <c r="Q14" s="73"/>
      <c r="R14" s="73"/>
      <c r="S14" s="73"/>
      <c r="T14" s="73"/>
      <c r="U14" s="73"/>
      <c r="V14" s="73"/>
      <c r="W14" s="73"/>
      <c r="X14" s="73"/>
      <c r="Y14" s="73"/>
      <c r="Z14" s="73"/>
    </row>
    <row r="15" s="1" customFormat="1" ht="14.25" customHeight="1" spans="1:26">
      <c r="A15" s="39"/>
      <c r="B15" s="39"/>
      <c r="C15" s="39"/>
      <c r="D15" s="39"/>
      <c r="E15" s="39"/>
      <c r="F15" s="39"/>
      <c r="G15" s="39"/>
      <c r="H15" s="39"/>
      <c r="I15" s="39"/>
      <c r="J15" s="39"/>
      <c r="K15" s="75"/>
      <c r="L15" s="75"/>
      <c r="M15" s="73"/>
      <c r="N15" s="73"/>
      <c r="O15" s="73"/>
      <c r="P15" s="73"/>
      <c r="Q15" s="73"/>
      <c r="R15" s="73"/>
      <c r="S15" s="73"/>
      <c r="T15" s="73"/>
      <c r="U15" s="73"/>
      <c r="V15" s="73"/>
      <c r="W15" s="73"/>
      <c r="X15" s="73"/>
      <c r="Y15" s="73"/>
      <c r="Z15" s="73"/>
    </row>
    <row r="16" s="1" customFormat="1" ht="14.25" customHeight="1" spans="1:26">
      <c r="A16" s="41" t="s">
        <v>0</v>
      </c>
      <c r="B16" s="42" t="s">
        <v>1</v>
      </c>
      <c r="C16" s="39"/>
      <c r="D16" s="39"/>
      <c r="E16" s="39"/>
      <c r="F16" s="39"/>
      <c r="G16" s="39"/>
      <c r="H16" s="39"/>
      <c r="I16" s="39"/>
      <c r="J16" s="39"/>
      <c r="K16" s="75"/>
      <c r="L16" s="75"/>
      <c r="M16" s="73"/>
      <c r="N16" s="73"/>
      <c r="O16" s="73"/>
      <c r="P16" s="73"/>
      <c r="Q16" s="73"/>
      <c r="R16" s="73"/>
      <c r="S16" s="73"/>
      <c r="T16" s="73"/>
      <c r="U16" s="73"/>
      <c r="V16" s="73"/>
      <c r="W16" s="73"/>
      <c r="X16" s="73"/>
      <c r="Y16" s="73"/>
      <c r="Z16" s="73"/>
    </row>
    <row r="17" s="1" customFormat="1" ht="14.25" customHeight="1" spans="1:26">
      <c r="A17" s="39"/>
      <c r="B17" s="39"/>
      <c r="C17" s="39"/>
      <c r="D17" s="39"/>
      <c r="E17" s="39"/>
      <c r="F17" s="39"/>
      <c r="G17" s="39"/>
      <c r="H17" s="39"/>
      <c r="I17" s="39"/>
      <c r="J17" s="39"/>
      <c r="K17" s="75"/>
      <c r="L17" s="75"/>
      <c r="M17" s="73"/>
      <c r="N17" s="73"/>
      <c r="O17" s="73"/>
      <c r="P17" s="73"/>
      <c r="Q17" s="73"/>
      <c r="R17" s="73"/>
      <c r="S17" s="73"/>
      <c r="T17" s="73"/>
      <c r="U17" s="73"/>
      <c r="V17" s="73"/>
      <c r="W17" s="73"/>
      <c r="X17" s="73"/>
      <c r="Y17" s="73"/>
      <c r="Z17" s="73"/>
    </row>
    <row r="18" s="1" customFormat="1" ht="14.25" customHeight="1" spans="1:26">
      <c r="A18" s="39"/>
      <c r="B18" s="39"/>
      <c r="C18" s="39"/>
      <c r="D18" s="39"/>
      <c r="E18" s="39"/>
      <c r="F18" s="39"/>
      <c r="G18" s="39"/>
      <c r="H18" s="39"/>
      <c r="I18" s="39"/>
      <c r="J18" s="39"/>
      <c r="K18" s="75"/>
      <c r="L18" s="75"/>
      <c r="M18" s="73"/>
      <c r="N18" s="73"/>
      <c r="O18" s="73"/>
      <c r="P18" s="73"/>
      <c r="Q18" s="73"/>
      <c r="R18" s="73"/>
      <c r="S18" s="73"/>
      <c r="T18" s="73"/>
      <c r="U18" s="73"/>
      <c r="V18" s="73"/>
      <c r="W18" s="73"/>
      <c r="X18" s="73"/>
      <c r="Y18" s="73"/>
      <c r="Z18" s="73"/>
    </row>
    <row r="19" s="1" customFormat="1" ht="14.25" customHeight="1" spans="1:26">
      <c r="A19" s="41" t="str">
        <f>HLOOKUP($B$16,TRD!C2:G34,3,FALSE)</f>
        <v>Equipments sheet</v>
      </c>
      <c r="B19" s="33"/>
      <c r="C19" s="34"/>
      <c r="D19" s="34"/>
      <c r="E19" s="34"/>
      <c r="F19" s="34"/>
      <c r="G19" s="34"/>
      <c r="H19" s="34"/>
      <c r="I19" s="34"/>
      <c r="J19" s="34"/>
      <c r="K19" s="34"/>
      <c r="L19" s="74"/>
      <c r="M19" s="73"/>
      <c r="N19" s="73"/>
      <c r="O19" s="73"/>
      <c r="P19" s="73"/>
      <c r="Q19" s="73"/>
      <c r="R19" s="73"/>
      <c r="S19" s="73"/>
      <c r="T19" s="73"/>
      <c r="U19" s="73"/>
      <c r="V19" s="73"/>
      <c r="W19" s="73"/>
      <c r="X19" s="73"/>
      <c r="Y19" s="73"/>
      <c r="Z19" s="73"/>
    </row>
    <row r="20" s="1" customFormat="1" ht="14.25" customHeight="1" spans="1:26">
      <c r="A20" s="43" t="str">
        <f>HLOOKUP($B$16,TRD!C2:G34,4,FALSE)</f>
        <v>How to access on the platform: Assets</v>
      </c>
      <c r="B20" s="44"/>
      <c r="C20" s="44"/>
      <c r="D20" s="44"/>
      <c r="E20" s="44"/>
      <c r="F20" s="44"/>
      <c r="G20" s="44"/>
      <c r="H20" s="44"/>
      <c r="I20" s="44"/>
      <c r="J20" s="44"/>
      <c r="K20" s="44"/>
      <c r="L20" s="35"/>
      <c r="M20" s="73"/>
      <c r="N20" s="73"/>
      <c r="O20" s="73"/>
      <c r="P20" s="73"/>
      <c r="Q20" s="73"/>
      <c r="R20" s="73"/>
      <c r="S20" s="73"/>
      <c r="T20" s="73"/>
      <c r="U20" s="73"/>
      <c r="V20" s="73"/>
      <c r="W20" s="73"/>
      <c r="X20" s="73"/>
      <c r="Y20" s="73"/>
      <c r="Z20" s="73"/>
    </row>
    <row r="21" s="1" customFormat="1" ht="14.25" customHeight="1" spans="1:26">
      <c r="A21" s="38" t="str">
        <f>HLOOKUP($B$16,TRD!C2:G34,5,FALSE)</f>
        <v>In this sheet, you will create the assets with their respective maintenance categories. You will need data such as: Asset code, location code, code of the maintenance category to which it belongs, characteristics belonging to the category</v>
      </c>
      <c r="B21" s="6"/>
      <c r="C21" s="6"/>
      <c r="D21" s="6"/>
      <c r="E21" s="6"/>
      <c r="F21" s="6"/>
      <c r="G21" s="6"/>
      <c r="H21" s="6"/>
      <c r="I21" s="6"/>
      <c r="J21" s="76"/>
      <c r="K21" s="35"/>
      <c r="L21" s="35"/>
      <c r="M21" s="73"/>
      <c r="N21" s="73"/>
      <c r="O21" s="73"/>
      <c r="P21" s="73"/>
      <c r="Q21" s="73"/>
      <c r="R21" s="73"/>
      <c r="S21" s="73"/>
      <c r="T21" s="73"/>
      <c r="U21" s="73"/>
      <c r="V21" s="73"/>
      <c r="W21" s="73"/>
      <c r="X21" s="73"/>
      <c r="Y21" s="73"/>
      <c r="Z21" s="73"/>
    </row>
    <row r="22" s="1" customFormat="1" ht="14.25" customHeight="1" spans="1:26">
      <c r="A22" s="45"/>
      <c r="B22" s="46"/>
      <c r="C22" s="46"/>
      <c r="D22" s="46"/>
      <c r="E22" s="46"/>
      <c r="F22" s="46"/>
      <c r="G22" s="46"/>
      <c r="H22" s="46"/>
      <c r="I22" s="46"/>
      <c r="J22" s="77"/>
      <c r="K22" s="35"/>
      <c r="L22" s="32"/>
      <c r="M22" s="73"/>
      <c r="N22" s="73"/>
      <c r="O22" s="73"/>
      <c r="P22" s="73"/>
      <c r="Q22" s="73"/>
      <c r="R22" s="73"/>
      <c r="S22" s="73"/>
      <c r="T22" s="73"/>
      <c r="U22" s="73"/>
      <c r="V22" s="73"/>
      <c r="W22" s="73"/>
      <c r="X22" s="73"/>
      <c r="Y22" s="73"/>
      <c r="Z22" s="73"/>
    </row>
    <row r="23" s="1" customFormat="1" ht="14.25" customHeight="1" spans="1:26">
      <c r="A23" s="47"/>
      <c r="B23" s="48"/>
      <c r="C23" s="34"/>
      <c r="D23" s="34"/>
      <c r="E23" s="34"/>
      <c r="F23" s="34"/>
      <c r="G23" s="34"/>
      <c r="H23" s="34"/>
      <c r="I23" s="34"/>
      <c r="J23" s="34"/>
      <c r="K23" s="74"/>
      <c r="L23" s="32"/>
      <c r="M23" s="73"/>
      <c r="N23" s="73"/>
      <c r="O23" s="73"/>
      <c r="P23" s="73"/>
      <c r="Q23" s="73"/>
      <c r="R23" s="73"/>
      <c r="S23" s="73"/>
      <c r="T23" s="73"/>
      <c r="U23" s="73"/>
      <c r="V23" s="73"/>
      <c r="W23" s="73"/>
      <c r="X23" s="73"/>
      <c r="Y23" s="73"/>
      <c r="Z23" s="73"/>
    </row>
    <row r="24" s="1" customFormat="1" ht="17.25" customHeight="1" spans="1:26">
      <c r="A24" s="49"/>
      <c r="B24" s="50"/>
      <c r="C24" s="51"/>
      <c r="D24" s="51"/>
      <c r="E24" s="51"/>
      <c r="F24" s="51"/>
      <c r="G24" s="51"/>
      <c r="H24" s="51"/>
      <c r="I24" s="51"/>
      <c r="J24" s="51"/>
      <c r="K24" s="51"/>
      <c r="L24" s="32"/>
      <c r="M24" s="73"/>
      <c r="N24" s="73"/>
      <c r="O24" s="73"/>
      <c r="P24" s="73"/>
      <c r="Q24" s="73"/>
      <c r="R24" s="73"/>
      <c r="S24" s="73"/>
      <c r="T24" s="73"/>
      <c r="U24" s="73"/>
      <c r="V24" s="73"/>
      <c r="W24" s="73"/>
      <c r="X24" s="73"/>
      <c r="Y24" s="73"/>
      <c r="Z24" s="73"/>
    </row>
    <row r="25" s="1" customFormat="1" ht="17.25" customHeight="1" spans="1:26">
      <c r="A25" s="52" t="str">
        <f>HLOOKUP($B$16,TRD!C2:G34,6,FALSE)</f>
        <v>Code of the asset</v>
      </c>
      <c r="B25" s="53" t="str">
        <f>HLOOKUP($B$16,TRD!$C$2:$G$34,12,FALSE)</f>
        <v>Unique code or not for each asset</v>
      </c>
      <c r="C25" s="54"/>
      <c r="D25" s="54"/>
      <c r="E25" s="54"/>
      <c r="F25" s="54"/>
      <c r="G25" s="54"/>
      <c r="H25" s="54"/>
      <c r="I25" s="54"/>
      <c r="J25" s="54"/>
      <c r="K25" s="54"/>
      <c r="L25" s="78"/>
      <c r="M25" s="73"/>
      <c r="N25" s="73"/>
      <c r="O25" s="73"/>
      <c r="P25" s="73"/>
      <c r="Q25" s="73"/>
      <c r="R25" s="73"/>
      <c r="S25" s="73"/>
      <c r="T25" s="73"/>
      <c r="U25" s="73"/>
      <c r="V25" s="73"/>
      <c r="W25" s="73"/>
      <c r="X25" s="73"/>
      <c r="Y25" s="73"/>
      <c r="Z25" s="73"/>
    </row>
    <row r="26" s="1" customFormat="1" ht="14.25" customHeight="1" spans="1:26">
      <c r="A26" s="55"/>
      <c r="B26" s="55"/>
      <c r="C26" s="55"/>
      <c r="D26" s="32"/>
      <c r="E26" s="32"/>
      <c r="F26" s="32"/>
      <c r="G26" s="32"/>
      <c r="H26" s="32"/>
      <c r="I26" s="32"/>
      <c r="J26" s="32"/>
      <c r="K26" s="32"/>
      <c r="L26" s="32"/>
      <c r="M26" s="73"/>
      <c r="N26" s="73"/>
      <c r="O26" s="73"/>
      <c r="P26" s="73"/>
      <c r="Q26" s="73"/>
      <c r="R26" s="73"/>
      <c r="S26" s="73"/>
      <c r="T26" s="73"/>
      <c r="U26" s="73"/>
      <c r="V26" s="73"/>
      <c r="W26" s="73"/>
      <c r="X26" s="73"/>
      <c r="Y26" s="73"/>
      <c r="Z26" s="73"/>
    </row>
    <row r="27" s="1" customFormat="1" ht="14.25" customHeight="1" spans="1:26">
      <c r="A27" s="52" t="str">
        <f>HLOOKUP($B$16,TRD!C2:G34,7,FALSE)</f>
        <v>Maintenance category code</v>
      </c>
      <c r="B27" s="53" t="str">
        <f>HLOOKUP($B$16,TRD!$C$2:$G$34,13,FALSE)</f>
        <v>Full code of maintenance category can be found in Definitions-Maintenance</v>
      </c>
      <c r="C27" s="54"/>
      <c r="D27" s="54"/>
      <c r="E27" s="54"/>
      <c r="F27" s="54"/>
      <c r="G27" s="54"/>
      <c r="H27" s="54"/>
      <c r="I27" s="54"/>
      <c r="J27" s="54"/>
      <c r="K27" s="54"/>
      <c r="L27" s="78"/>
      <c r="M27" s="73"/>
      <c r="N27" s="73"/>
      <c r="O27" s="73"/>
      <c r="P27" s="73"/>
      <c r="Q27" s="73"/>
      <c r="R27" s="73"/>
      <c r="S27" s="73"/>
      <c r="T27" s="73"/>
      <c r="U27" s="73"/>
      <c r="V27" s="73"/>
      <c r="W27" s="73"/>
      <c r="X27" s="73"/>
      <c r="Y27" s="73"/>
      <c r="Z27" s="73"/>
    </row>
    <row r="28" s="1" customFormat="1" ht="14.25" customHeight="1" spans="1:26">
      <c r="A28" s="43"/>
      <c r="B28" s="43"/>
      <c r="C28" s="43"/>
      <c r="D28" s="43"/>
      <c r="E28" s="43"/>
      <c r="F28" s="43"/>
      <c r="G28" s="43"/>
      <c r="H28" s="43"/>
      <c r="I28" s="43"/>
      <c r="J28" s="32"/>
      <c r="K28" s="32"/>
      <c r="L28" s="32"/>
      <c r="M28" s="73"/>
      <c r="N28" s="73"/>
      <c r="O28" s="73"/>
      <c r="P28" s="73"/>
      <c r="Q28" s="73"/>
      <c r="R28" s="73"/>
      <c r="S28" s="73"/>
      <c r="T28" s="73"/>
      <c r="U28" s="73"/>
      <c r="V28" s="73"/>
      <c r="W28" s="73"/>
      <c r="X28" s="73"/>
      <c r="Y28" s="73"/>
      <c r="Z28" s="73"/>
    </row>
    <row r="29" s="1" customFormat="1" ht="14.25" customHeight="1" spans="1:26">
      <c r="A29" s="52" t="str">
        <f>HLOOKUP($B$16,TRD!C2:G34,8,FALSE)</f>
        <v>Location code</v>
      </c>
      <c r="B29" s="53" t="str">
        <f>HLOOKUP($B$16,TRD!$C$2:$G$34,14,FALSE)</f>
        <v>Full code of the location can be found in Definitions-Definitions</v>
      </c>
      <c r="C29" s="54"/>
      <c r="D29" s="54"/>
      <c r="E29" s="54"/>
      <c r="F29" s="54"/>
      <c r="G29" s="54"/>
      <c r="H29" s="54"/>
      <c r="I29" s="54"/>
      <c r="J29" s="54"/>
      <c r="K29" s="54"/>
      <c r="L29" s="78"/>
      <c r="M29" s="73"/>
      <c r="N29" s="73"/>
      <c r="O29" s="73"/>
      <c r="P29" s="73"/>
      <c r="Q29" s="73"/>
      <c r="R29" s="73"/>
      <c r="S29" s="73"/>
      <c r="T29" s="73"/>
      <c r="U29" s="73"/>
      <c r="V29" s="73"/>
      <c r="W29" s="73"/>
      <c r="X29" s="73"/>
      <c r="Y29" s="73"/>
      <c r="Z29" s="73"/>
    </row>
    <row r="30" s="1" customFormat="1" ht="15.75" customHeight="1" spans="1:26">
      <c r="A30" s="43"/>
      <c r="B30" s="43"/>
      <c r="C30" s="43"/>
      <c r="D30" s="43"/>
      <c r="E30" s="43"/>
      <c r="F30" s="43"/>
      <c r="G30" s="43"/>
      <c r="H30" s="43"/>
      <c r="I30" s="43"/>
      <c r="J30" s="35"/>
      <c r="K30" s="35"/>
      <c r="L30" s="35"/>
      <c r="M30" s="73"/>
      <c r="N30" s="73"/>
      <c r="O30" s="73"/>
      <c r="P30" s="73"/>
      <c r="Q30" s="73"/>
      <c r="R30" s="73"/>
      <c r="S30" s="73"/>
      <c r="T30" s="73"/>
      <c r="U30" s="73"/>
      <c r="V30" s="73"/>
      <c r="W30" s="73"/>
      <c r="X30" s="73"/>
      <c r="Y30" s="73"/>
      <c r="Z30" s="73"/>
    </row>
    <row r="31" s="1" customFormat="1" ht="18.75" customHeight="1" spans="1:26">
      <c r="A31" s="52" t="str">
        <f>HLOOKUP($B$16,TRD!C2:G34,9,FALSE)</f>
        <v>Characteristics</v>
      </c>
      <c r="B31" s="53" t="str">
        <f>HLOOKUP($B$16,TRD!$C$2:$G$34,15,FALSE)</f>
        <v>Name of the features to be found in each maintenance category</v>
      </c>
      <c r="C31" s="54"/>
      <c r="D31" s="54"/>
      <c r="E31" s="54"/>
      <c r="F31" s="54"/>
      <c r="G31" s="54"/>
      <c r="H31" s="54"/>
      <c r="I31" s="54"/>
      <c r="J31" s="54"/>
      <c r="K31" s="54"/>
      <c r="L31" s="78"/>
      <c r="M31" s="73"/>
      <c r="N31" s="73"/>
      <c r="O31" s="73"/>
      <c r="P31" s="73"/>
      <c r="Q31" s="73"/>
      <c r="R31" s="73"/>
      <c r="S31" s="73"/>
      <c r="T31" s="73"/>
      <c r="U31" s="73"/>
      <c r="V31" s="73"/>
      <c r="W31" s="73"/>
      <c r="X31" s="73"/>
      <c r="Y31" s="73"/>
      <c r="Z31" s="73"/>
    </row>
    <row r="32" s="1" customFormat="1" ht="14.25" customHeight="1" spans="1:26">
      <c r="A32" s="56"/>
      <c r="B32" s="55"/>
      <c r="C32" s="55"/>
      <c r="D32" s="43"/>
      <c r="E32" s="43"/>
      <c r="F32" s="43"/>
      <c r="G32" s="43"/>
      <c r="H32" s="43"/>
      <c r="I32" s="43"/>
      <c r="J32" s="32"/>
      <c r="K32" s="32"/>
      <c r="L32" s="32"/>
      <c r="M32" s="73"/>
      <c r="N32" s="73"/>
      <c r="O32" s="73"/>
      <c r="P32" s="73"/>
      <c r="Q32" s="73"/>
      <c r="R32" s="73"/>
      <c r="S32" s="73"/>
      <c r="T32" s="73"/>
      <c r="U32" s="73"/>
      <c r="V32" s="73"/>
      <c r="W32" s="73"/>
      <c r="X32" s="73"/>
      <c r="Y32" s="73"/>
      <c r="Z32" s="73"/>
    </row>
    <row r="33" s="1" customFormat="1" ht="14.25" customHeight="1" spans="1:26">
      <c r="A33" s="52" t="str">
        <f>HLOOKUP($B$16,TRD!C2:G34,10,FALSE)</f>
        <v>Observations</v>
      </c>
      <c r="B33" s="53" t="str">
        <f>HLOOKUP($B$16,TRD!$C$2:$G$34,16,FALSE)</f>
        <v>Asset Remarks</v>
      </c>
      <c r="C33" s="54"/>
      <c r="D33" s="54"/>
      <c r="E33" s="54"/>
      <c r="F33" s="54"/>
      <c r="G33" s="54"/>
      <c r="H33" s="54"/>
      <c r="I33" s="54"/>
      <c r="J33" s="54"/>
      <c r="K33" s="54"/>
      <c r="L33" s="78"/>
      <c r="M33" s="73"/>
      <c r="N33" s="73"/>
      <c r="O33" s="73"/>
      <c r="P33" s="73"/>
      <c r="Q33" s="73"/>
      <c r="R33" s="73"/>
      <c r="S33" s="73"/>
      <c r="T33" s="73"/>
      <c r="U33" s="73"/>
      <c r="V33" s="73"/>
      <c r="W33" s="73"/>
      <c r="X33" s="73"/>
      <c r="Y33" s="73"/>
      <c r="Z33" s="73"/>
    </row>
    <row r="34" s="1" customFormat="1" ht="14.25" customHeight="1" spans="1:26">
      <c r="A34" s="44"/>
      <c r="B34" s="57"/>
      <c r="C34" s="57"/>
      <c r="D34" s="32"/>
      <c r="E34" s="32"/>
      <c r="F34" s="32"/>
      <c r="G34" s="32"/>
      <c r="H34" s="32"/>
      <c r="I34" s="32"/>
      <c r="J34" s="32"/>
      <c r="K34" s="32"/>
      <c r="L34" s="32"/>
      <c r="M34" s="73"/>
      <c r="N34" s="73"/>
      <c r="O34" s="73"/>
      <c r="P34" s="73"/>
      <c r="Q34" s="73"/>
      <c r="R34" s="73"/>
      <c r="S34" s="73"/>
      <c r="T34" s="73"/>
      <c r="U34" s="73"/>
      <c r="V34" s="73"/>
      <c r="W34" s="73"/>
      <c r="X34" s="73"/>
      <c r="Y34" s="73"/>
      <c r="Z34" s="73"/>
    </row>
    <row r="35" s="1" customFormat="1" ht="15.75" customHeight="1" spans="1:26">
      <c r="A35" s="58" t="str">
        <f>HLOOKUP($B$16,TRD!C2:G34,11,FALSE)</f>
        <v>Maintenance Policy</v>
      </c>
      <c r="B35" s="59" t="str">
        <f>HLOOKUP($B$16,TRD!$C$2:$G$34,17,FALSE)</f>
        <v>Maintenance Category Policy</v>
      </c>
      <c r="C35" s="60"/>
      <c r="D35" s="60"/>
      <c r="E35" s="60"/>
      <c r="F35" s="60"/>
      <c r="G35" s="60"/>
      <c r="H35" s="60"/>
      <c r="I35" s="60"/>
      <c r="J35" s="60"/>
      <c r="K35" s="60"/>
      <c r="L35" s="79"/>
      <c r="M35" s="73"/>
      <c r="N35" s="73"/>
      <c r="O35" s="73"/>
      <c r="P35" s="73"/>
      <c r="Q35" s="73"/>
      <c r="R35" s="73"/>
      <c r="S35" s="73"/>
      <c r="T35" s="73"/>
      <c r="U35" s="73"/>
      <c r="V35" s="73"/>
      <c r="W35" s="73"/>
      <c r="X35" s="73"/>
      <c r="Y35" s="73"/>
      <c r="Z35" s="73"/>
    </row>
    <row r="36" s="1" customFormat="1" ht="14.25" customHeight="1" spans="1:26">
      <c r="A36" s="61"/>
      <c r="B36" s="61"/>
      <c r="C36" s="61"/>
      <c r="D36" s="32"/>
      <c r="E36" s="32"/>
      <c r="F36" s="32"/>
      <c r="G36" s="32"/>
      <c r="H36" s="32"/>
      <c r="I36" s="32"/>
      <c r="J36" s="35"/>
      <c r="K36" s="35"/>
      <c r="L36" s="35"/>
      <c r="M36" s="73"/>
      <c r="N36" s="73"/>
      <c r="O36" s="73"/>
      <c r="P36" s="73"/>
      <c r="Q36" s="73"/>
      <c r="R36" s="73"/>
      <c r="S36" s="73"/>
      <c r="T36" s="73"/>
      <c r="U36" s="73"/>
      <c r="V36" s="73"/>
      <c r="W36" s="73"/>
      <c r="X36" s="73"/>
      <c r="Y36" s="73"/>
      <c r="Z36" s="73"/>
    </row>
    <row r="37" s="1" customFormat="1" ht="32" customHeight="1" spans="1:26">
      <c r="A37" s="62" t="str">
        <f>HLOOKUP($B$16,TRD!C2:G34,18,FALSE)</f>
        <v>Notes</v>
      </c>
      <c r="B37" s="63"/>
      <c r="C37" s="64"/>
      <c r="D37" s="32"/>
      <c r="E37" s="32"/>
      <c r="F37" s="32"/>
      <c r="G37" s="32"/>
      <c r="H37" s="32"/>
      <c r="I37" s="32"/>
      <c r="J37" s="35"/>
      <c r="K37" s="35"/>
      <c r="L37" s="35"/>
      <c r="M37" s="73"/>
      <c r="N37" s="73"/>
      <c r="O37" s="73"/>
      <c r="P37" s="73"/>
      <c r="Q37" s="73"/>
      <c r="R37" s="73"/>
      <c r="S37" s="73"/>
      <c r="T37" s="73"/>
      <c r="U37" s="73"/>
      <c r="V37" s="73"/>
      <c r="W37" s="73"/>
      <c r="X37" s="73"/>
      <c r="Y37" s="73"/>
      <c r="Z37" s="73"/>
    </row>
    <row r="38" s="1" customFormat="1" ht="15.75" customHeight="1" spans="1:26">
      <c r="A38" s="65"/>
      <c r="B38" s="65"/>
      <c r="C38" s="66"/>
      <c r="D38" s="32"/>
      <c r="E38" s="32"/>
      <c r="F38" s="32"/>
      <c r="G38" s="32"/>
      <c r="H38" s="32"/>
      <c r="I38" s="32"/>
      <c r="J38" s="35"/>
      <c r="K38" s="35"/>
      <c r="L38" s="35"/>
      <c r="M38" s="73"/>
      <c r="N38" s="73"/>
      <c r="O38" s="73"/>
      <c r="P38" s="73"/>
      <c r="Q38" s="73"/>
      <c r="R38" s="73"/>
      <c r="S38" s="73"/>
      <c r="T38" s="73"/>
      <c r="U38" s="73"/>
      <c r="V38" s="73"/>
      <c r="W38" s="73"/>
      <c r="X38" s="73"/>
      <c r="Y38" s="73"/>
      <c r="Z38" s="73"/>
    </row>
    <row r="39" s="1" customFormat="1" ht="15.75" customHeight="1" spans="1:26">
      <c r="A39" s="67" t="str">
        <f>HLOOKUP($B$16,TRD!C2:G34,19,FALSE)</f>
        <v>Add new columns to the right if needed for more features</v>
      </c>
      <c r="B39" s="68"/>
      <c r="C39" s="69"/>
      <c r="D39" s="32"/>
      <c r="E39" s="32"/>
      <c r="F39" s="32"/>
      <c r="G39" s="32"/>
      <c r="H39" s="32"/>
      <c r="I39" s="32"/>
      <c r="J39" s="35"/>
      <c r="K39" s="35"/>
      <c r="L39" s="35"/>
      <c r="M39" s="73"/>
      <c r="N39" s="73"/>
      <c r="O39" s="73"/>
      <c r="P39" s="73"/>
      <c r="Q39" s="73"/>
      <c r="R39" s="73"/>
      <c r="S39" s="73"/>
      <c r="T39" s="73"/>
      <c r="U39" s="73"/>
      <c r="V39" s="73"/>
      <c r="W39" s="73"/>
      <c r="X39" s="73"/>
      <c r="Y39" s="73"/>
      <c r="Z39" s="73"/>
    </row>
    <row r="40" s="1" customFormat="1" ht="15.75" customHeight="1" spans="1:26">
      <c r="A40" s="70" t="str">
        <f>HLOOKUP($B$16,TRD!C2:G34,20,FALSE)</f>
        <v>Only the columns in orange are mandatory</v>
      </c>
      <c r="B40" s="71"/>
      <c r="C40" s="72"/>
      <c r="D40" s="32"/>
      <c r="E40" s="32"/>
      <c r="F40" s="32"/>
      <c r="G40" s="32"/>
      <c r="H40" s="32"/>
      <c r="I40" s="32"/>
      <c r="J40" s="35"/>
      <c r="K40" s="35"/>
      <c r="L40" s="35"/>
      <c r="M40" s="73"/>
      <c r="N40" s="73"/>
      <c r="O40" s="73"/>
      <c r="P40" s="73"/>
      <c r="Q40" s="73"/>
      <c r="R40" s="73"/>
      <c r="S40" s="73"/>
      <c r="T40" s="73"/>
      <c r="U40" s="73"/>
      <c r="V40" s="73"/>
      <c r="W40" s="73"/>
      <c r="X40" s="73"/>
      <c r="Y40" s="73"/>
      <c r="Z40" s="73"/>
    </row>
    <row r="41" s="1" customFormat="1" ht="15.75" customHeight="1" spans="1:26">
      <c r="A41" s="73"/>
      <c r="B41" s="73"/>
      <c r="C41" s="57"/>
      <c r="D41" s="32"/>
      <c r="E41" s="32"/>
      <c r="F41" s="32"/>
      <c r="G41" s="32"/>
      <c r="H41" s="32"/>
      <c r="I41" s="32"/>
      <c r="J41" s="35"/>
      <c r="K41" s="35"/>
      <c r="L41" s="35"/>
      <c r="M41" s="73"/>
      <c r="N41" s="73"/>
      <c r="O41" s="73"/>
      <c r="P41" s="73"/>
      <c r="Q41" s="73"/>
      <c r="R41" s="73"/>
      <c r="S41" s="73"/>
      <c r="T41" s="73"/>
      <c r="U41" s="73"/>
      <c r="V41" s="73"/>
      <c r="W41" s="73"/>
      <c r="X41" s="73"/>
      <c r="Y41" s="73"/>
      <c r="Z41" s="73"/>
    </row>
    <row r="42" s="1" customFormat="1" ht="15.75" customHeight="1" spans="1:26">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s="1" customFormat="1" ht="15.75" customHeight="1" spans="1:26">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1" customFormat="1" ht="15.75" customHeight="1" spans="1:26">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1" customFormat="1" ht="15.75" customHeight="1" spans="1:26">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1" customFormat="1" ht="15.75" customHeight="1" spans="1:26">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s="1" customFormat="1" ht="15.75" customHeight="1" spans="1:26">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s="1" customFormat="1" ht="15.75" customHeight="1" spans="1:26">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s="1" customFormat="1" ht="15.75" customHeight="1" spans="1:26">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1" customFormat="1" ht="15.75" customHeight="1" spans="1:26">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s="1" customFormat="1" ht="15.75" customHeight="1" spans="1:26">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s="1" customFormat="1" ht="15.75" customHeight="1" spans="1:26">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1" customFormat="1" ht="15.75" customHeight="1" spans="1:26">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1" customFormat="1" ht="15.75" customHeight="1" spans="1:26">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1" customFormat="1" ht="15.75" customHeight="1" spans="1:26">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1" customFormat="1" ht="15.75" customHeight="1" spans="1:26">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1" customFormat="1" ht="15.75" customHeight="1" spans="1:26">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1" customFormat="1" ht="15.75" customHeight="1" spans="1:26">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s="1" customFormat="1" ht="15.75" customHeight="1" spans="1:26">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1" customFormat="1" ht="15.75" customHeight="1" spans="1:26">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1" customFormat="1" ht="15.75" customHeight="1" spans="1:26">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1" customFormat="1" ht="15.75" customHeight="1" spans="1:26">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1" customFormat="1" ht="15.75" customHeight="1" spans="1:26">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1" customFormat="1" ht="15.75" customHeight="1" spans="1:26">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1" customFormat="1" ht="15.75" customHeight="1" spans="1:26">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1" customFormat="1" ht="15.75" customHeight="1" spans="1:26">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1" customFormat="1" ht="15.75" customHeight="1" spans="1:26">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1" customFormat="1" ht="15.75" customHeight="1" spans="1:26">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1" customFormat="1" ht="15.75" customHeight="1" spans="1:26">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1" customFormat="1" ht="15.75" customHeight="1" spans="1:26">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s="1" customFormat="1" ht="15.75" customHeight="1" spans="1:26">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s="1" customFormat="1" ht="15.75" customHeight="1" spans="1:26">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s="1" customFormat="1" ht="15.75" customHeight="1" spans="1:26">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1" customFormat="1" ht="15.75" customHeight="1" spans="1:26">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s="1" customFormat="1" ht="15.75" customHeight="1" spans="1:26">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s="1" customFormat="1" ht="15.75" customHeight="1" spans="1:26">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1" customFormat="1" ht="15.75" customHeight="1" spans="1:26">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1" customFormat="1" ht="15.75" customHeight="1" spans="1:26">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1" customFormat="1" ht="15.75" customHeight="1" spans="1:26">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1" customFormat="1" ht="15.75" customHeight="1" spans="1:26">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1" customFormat="1" ht="15.75" customHeight="1" spans="1:26">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1" customFormat="1" ht="15.75" customHeight="1" spans="1:26">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1" customFormat="1" ht="15.75" customHeight="1" spans="1:26">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1" customFormat="1" ht="15.75" customHeight="1" spans="1:26">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1" customFormat="1" ht="15.75" customHeight="1" spans="1:26">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1" customFormat="1" ht="15.75" customHeight="1" spans="1:26">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1" customFormat="1" ht="15.75" customHeight="1" spans="1:26">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1" customFormat="1" ht="15.75" customHeight="1" spans="1:26">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1" customFormat="1" ht="15.75" customHeight="1" spans="1:26">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1" customFormat="1" ht="15.75" customHeight="1" spans="1:26">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1" customFormat="1" ht="15.75" customHeight="1" spans="1:26">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1" customFormat="1" ht="15.75" customHeight="1" spans="1:26">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1" customFormat="1" ht="15.75" customHeight="1" spans="1:26">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1" customFormat="1" ht="15.75" customHeight="1" spans="1:26">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1" customFormat="1" ht="15.75" customHeight="1" spans="1:26">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1" customFormat="1" ht="15.75" customHeight="1" spans="1:26">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s="1" customFormat="1" ht="15.75" customHeight="1" spans="1:26">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s="1" customFormat="1" ht="15.75" customHeight="1" spans="1:26">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s="1" customFormat="1" ht="15.75" customHeight="1" spans="1:26">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s="1" customFormat="1" ht="15.75" customHeight="1" spans="1:26">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1" customFormat="1" ht="15.75" customHeight="1" spans="1:26">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1" customFormat="1" ht="15.75" customHeight="1" spans="1:26">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1" customFormat="1" ht="15.75" customHeight="1" spans="1:26">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1" customFormat="1" ht="15.75" customHeight="1" spans="1:26">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1" customFormat="1" ht="15.75" customHeight="1" spans="1:26">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1" customFormat="1" ht="15.75" customHeight="1" spans="1:26">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1" customFormat="1" ht="15.75" customHeight="1" spans="1:26">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1" customFormat="1" ht="15.75" customHeight="1" spans="1:26">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1" customFormat="1" ht="15.75" customHeight="1" spans="1:26">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1" customFormat="1" ht="15.75" customHeight="1" spans="1:26">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1" customFormat="1" ht="15.75" customHeight="1" spans="1:26">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1" customFormat="1" ht="15.75" customHeight="1" spans="1:26">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1" customFormat="1" ht="15.75" customHeight="1" spans="1:26">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1" customFormat="1" ht="15.75" customHeight="1" spans="1:26">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1" customFormat="1" ht="15.75" customHeight="1" spans="1:26">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1" customFormat="1" ht="15.75" customHeight="1" spans="1:26">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1" customFormat="1" ht="15.75" customHeight="1" spans="1:26">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1" customFormat="1" ht="15.75" customHeight="1" spans="1:26">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1" customFormat="1" ht="15.75" customHeight="1" spans="1:26">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1" customFormat="1" ht="15.75" customHeight="1" spans="1:26">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1" customFormat="1" ht="15.75" customHeight="1" spans="1:26">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1" customFormat="1" ht="15.75" customHeight="1" spans="1:26">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1" customFormat="1" ht="15.75" customHeight="1" spans="1:26">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1" customFormat="1" ht="15.75" customHeight="1" spans="1:26">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1" customFormat="1" ht="15.75" customHeight="1" spans="1:26">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1" customFormat="1" ht="15.75" customHeight="1" spans="1:26">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1" customFormat="1" ht="15.75" customHeight="1" spans="1:26">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1" customFormat="1" ht="15.75" customHeight="1" spans="1:26">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s="1" customFormat="1" ht="15.75" customHeight="1" spans="1:26">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s="1" customFormat="1" ht="15.75" customHeight="1" spans="1:26">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s="1" customFormat="1" ht="15.75" customHeight="1" spans="1:26">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1" customFormat="1" ht="15.75" customHeight="1" spans="1:26">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1" customFormat="1" ht="15.75" customHeight="1" spans="1:26">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s="1" customFormat="1" ht="15.75" customHeight="1" spans="1:26">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s="1" customFormat="1" ht="15.75" customHeight="1" spans="1:26">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s="1" customFormat="1" ht="15.75" customHeight="1" spans="1:26">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s="1" customFormat="1" ht="15.75" customHeight="1" spans="1:26">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s="1" customFormat="1" ht="15.75" customHeight="1" spans="1:26">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1" customFormat="1" ht="15.75" customHeight="1" spans="1:26">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1" customFormat="1" ht="15.75" customHeight="1" spans="1:26">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1" customFormat="1" ht="15.75" customHeight="1" spans="1:26">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1" customFormat="1" ht="15.75" customHeight="1" spans="1:26">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s="1" customFormat="1" ht="15.75" customHeight="1" spans="1:26">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s="1" customFormat="1" ht="15.75" customHeight="1" spans="1:26">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s="1" customFormat="1" ht="15.75" customHeight="1" spans="1:26">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1" customFormat="1" ht="15.75" customHeight="1" spans="1:26">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1" customFormat="1" ht="15.75" customHeight="1" spans="1:26">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1" customFormat="1" ht="15.75" customHeight="1" spans="1:26">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1" customFormat="1" ht="15.75" customHeight="1" spans="1:26">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s="1" customFormat="1" ht="15.75" customHeight="1" spans="1:26">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1" customFormat="1" ht="15.75" customHeight="1" spans="1:26">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1" customFormat="1" ht="15.75" customHeight="1" spans="1:26">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s="1" customFormat="1" ht="15.75" customHeight="1" spans="1:26">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s="1" customFormat="1" ht="15.75" customHeight="1" spans="1:26">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s="1" customFormat="1" ht="15.75" customHeight="1" spans="1:26">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s="1" customFormat="1" ht="15.75" customHeight="1" spans="1:26">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1" customFormat="1" ht="15.75" customHeight="1" spans="1:26">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s="1" customFormat="1" ht="15.75" customHeight="1" spans="1:26">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s="1" customFormat="1" ht="15.75" customHeight="1" spans="1:26">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s="1" customFormat="1" ht="15.75" customHeight="1" spans="1:26">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s="1" customFormat="1" ht="15.75" customHeight="1" spans="1:26">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s="1" customFormat="1" ht="15.75" customHeight="1" spans="1:26">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s="1" customFormat="1" ht="15.75" customHeight="1" spans="1:26">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s="1" customFormat="1" ht="15.75" customHeight="1" spans="1:26">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s="1" customFormat="1" ht="15.75" customHeight="1" spans="1:26">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s="1" customFormat="1" ht="15.75" customHeight="1" spans="1:26">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s="1" customFormat="1" ht="15.75" customHeight="1" spans="1:26">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s="1" customFormat="1" ht="15.75" customHeight="1" spans="1:26">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s="1" customFormat="1" ht="15.75" customHeight="1" spans="1:26">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s="1" customFormat="1" ht="15.75" customHeight="1" spans="1:26">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1" customFormat="1" ht="15.75" customHeight="1" spans="1:26">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1" customFormat="1" ht="15.75" customHeight="1" spans="1:26">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1" customFormat="1" ht="15.75" customHeight="1" spans="1:26">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1" customFormat="1" ht="15.75" customHeight="1" spans="1:26">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1" customFormat="1" ht="15.75" customHeight="1" spans="1:26">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1" customFormat="1" ht="15.75" customHeight="1" spans="1:26">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1" customFormat="1" ht="15.75" customHeight="1" spans="1:26">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1" customFormat="1" ht="15.75" customHeight="1" spans="1:26">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s="1" customFormat="1" ht="15.75" customHeight="1" spans="1:26">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s="1" customFormat="1" ht="15.75" customHeight="1" spans="1:26">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1" customFormat="1" ht="15.75" customHeight="1" spans="1:26">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1" customFormat="1" ht="15.75" customHeight="1" spans="1:26">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1" customFormat="1" ht="15.75" customHeight="1" spans="1:26">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1" customFormat="1" ht="15.75" customHeight="1" spans="1:26">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1" customFormat="1" ht="15.75" customHeight="1" spans="1:26">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1" customFormat="1" ht="15.75" customHeight="1" spans="1:26">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1" customFormat="1" ht="15.75" customHeight="1" spans="1:26">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1" customFormat="1" ht="15.75" customHeight="1" spans="1:26">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1" customFormat="1" ht="15.75" customHeight="1" spans="1:26">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1" customFormat="1" ht="15.75" customHeight="1" spans="1:26">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1" customFormat="1" ht="15.75" customHeight="1" spans="1:26">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s="1" customFormat="1" ht="15.75" customHeight="1" spans="1:26">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1" customFormat="1" ht="15.75" customHeight="1" spans="1:26">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s="1" customFormat="1" ht="15.75" customHeight="1" spans="1:26">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s="1" customFormat="1" ht="15.75" customHeight="1" spans="1:26">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s="1" customFormat="1" ht="15.75" customHeight="1" spans="1:26">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s="1" customFormat="1" ht="15.75" customHeight="1" spans="1:26">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s="1" customFormat="1" ht="15.75" customHeight="1" spans="1:26">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s="1" customFormat="1" ht="15.75" customHeight="1" spans="1:26">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s="1" customFormat="1" ht="15.75" customHeight="1" spans="1:26">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s="1" customFormat="1" ht="15.75" customHeight="1" spans="1:26">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s="1" customFormat="1" ht="15.75" customHeight="1" spans="1:26">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s="1" customFormat="1" ht="15.75" customHeight="1" spans="1:26">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s="1" customFormat="1" ht="15.75" customHeight="1" spans="1:26">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s="1" customFormat="1" ht="15.75" customHeight="1" spans="1:26">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s="1" customFormat="1" ht="15.75" customHeight="1" spans="1:26">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1" customFormat="1" ht="15.75" customHeight="1" spans="1:26">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1" customFormat="1" ht="15.75" customHeight="1" spans="1:26">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s="1" customFormat="1" ht="15.75" customHeight="1" spans="1:26">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1" customFormat="1" ht="15.75" customHeight="1" spans="1:26">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1" customFormat="1" ht="15.75" customHeight="1" spans="1:26">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1" customFormat="1" ht="15.75" customHeight="1" spans="1:26">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1" customFormat="1" ht="15.75" customHeight="1" spans="1:26">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1" customFormat="1" ht="15.75" customHeight="1" spans="1:26">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1" customFormat="1" ht="15.75" customHeight="1" spans="1:26">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1" customFormat="1" ht="15.75" customHeight="1" spans="1:26">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1" customFormat="1" ht="15.75" customHeight="1" spans="1:26">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s="1" customFormat="1" ht="15.75" customHeight="1" spans="1:26">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s="1" customFormat="1" ht="15.75" customHeight="1" spans="1:26">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1" customFormat="1" ht="15.75" customHeight="1" spans="1:26">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1" customFormat="1" ht="15.75" customHeight="1" spans="1:26">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1" customFormat="1" ht="15.75" customHeight="1" spans="1:26">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s="1" customFormat="1" ht="15.75" customHeight="1" spans="1:26">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s="1" customFormat="1" ht="15.75" customHeight="1" spans="1:26">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s="1" customFormat="1" ht="15.75" customHeight="1" spans="1:26">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s="1" customFormat="1" ht="15.75" customHeight="1" spans="1:26">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s="1" customFormat="1" ht="15.75" customHeight="1" spans="1:26">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s="1" customFormat="1" ht="15.75" customHeight="1" spans="1:26">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s="1" customFormat="1" ht="15.75" customHeight="1" spans="1:26">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s="1" customFormat="1" ht="15.75" customHeight="1" spans="1:26">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s="1" customFormat="1" ht="15.75" customHeight="1" spans="1:26">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s="1" customFormat="1" ht="15.75" customHeight="1" spans="1:26">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s="1" customFormat="1" ht="15.75" customHeight="1" spans="1:26">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s="1" customFormat="1" ht="15.75" customHeight="1" spans="1:26">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s="1" customFormat="1" ht="15.75" customHeight="1" spans="1:26">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s="1" customFormat="1" ht="15.75" customHeight="1" spans="1:26">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s="1" customFormat="1" ht="15.75" customHeight="1" spans="1:26">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s="1" customFormat="1" ht="15.75" customHeight="1" spans="1:26">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s="1" customFormat="1" ht="15.75" customHeight="1" spans="1:26">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s="1" customFormat="1" ht="15.75" customHeight="1" spans="1:26">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s="1" customFormat="1" ht="15.75" customHeight="1" spans="1:26">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s="1" customFormat="1" ht="15.75" customHeight="1" spans="1:26">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s="1" customFormat="1" ht="15.75" customHeight="1" spans="1:26">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1" customFormat="1" ht="15.75" customHeight="1" spans="1:26">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1" customFormat="1" ht="15.75" customHeight="1" spans="1:26">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1" customFormat="1" ht="15.75" customHeight="1" spans="1:26">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s="1" customFormat="1" ht="15.75" customHeight="1" spans="1:26">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s="1" customFormat="1" ht="15.75" customHeight="1" spans="1:26">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s="1" customFormat="1" ht="15.75" customHeight="1" spans="1:26">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s="1" customFormat="1" ht="15.75" customHeight="1" spans="1:26">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s="1" customFormat="1" ht="15.75" customHeight="1" spans="1:26">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s="1" customFormat="1" ht="15.75" customHeight="1" spans="1:26">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s="1" customFormat="1" ht="15.75" customHeight="1" spans="1:26">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s="1" customFormat="1" ht="15.75" customHeight="1" spans="1:26">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s="1" customFormat="1" ht="15.75" customHeight="1" spans="1:26">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s="1" customFormat="1" ht="15.75" customHeight="1" spans="1:26">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s="1" customFormat="1" ht="15.75" customHeight="1" spans="1:26">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s="1" customFormat="1" ht="15.75" customHeight="1" spans="1:26">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s="1" customFormat="1" ht="15.75" customHeight="1" spans="1:26">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s="1" customFormat="1" ht="15.75" customHeight="1" spans="1:26">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s="1" customFormat="1" ht="15.75" customHeight="1" spans="1:26">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s="1" customFormat="1" ht="15.75" customHeight="1" spans="1:26">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s="1" customFormat="1" ht="15.75" customHeight="1" spans="1:26">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s="1" customFormat="1" ht="15.75" customHeight="1" spans="1:26">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s="1" customFormat="1" ht="15.75" customHeight="1" spans="1:26">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s="1" customFormat="1" ht="15.75" customHeight="1" spans="1:26">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s="1" customFormat="1" ht="15.75" customHeight="1" spans="1:26">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s="1" customFormat="1" ht="15.75" customHeight="1" spans="1:26">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s="1" customFormat="1" ht="15.75" customHeight="1" spans="1:26">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s="1" customFormat="1" ht="15.75" customHeight="1" spans="1:26">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s="1" customFormat="1" ht="15.75" customHeight="1" spans="1:26">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s="1" customFormat="1" ht="15.75" customHeight="1" spans="1:26">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s="1" customFormat="1" ht="15.75" customHeight="1" spans="1:26">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s="1" customFormat="1" ht="15.75" customHeight="1" spans="1:26">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s="1" customFormat="1" ht="15.75" customHeight="1" spans="1:26">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s="1" customFormat="1" ht="15.75" customHeight="1" spans="1:26">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s="1" customFormat="1" ht="15.75" customHeight="1" spans="1:26">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s="1" customFormat="1" ht="15.75" customHeight="1" spans="1:26">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s="1" customFormat="1" ht="15.75" customHeight="1" spans="1:26">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s="1" customFormat="1" ht="15.75" customHeight="1" spans="1:26">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s="1" customFormat="1" ht="15.75" customHeight="1" spans="1:26">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s="1" customFormat="1" ht="15.75" customHeight="1" spans="1:26">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s="1" customFormat="1" ht="15.75" customHeight="1" spans="1:26">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s="1" customFormat="1" ht="15.75" customHeight="1" spans="1:26">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s="1" customFormat="1" ht="15.75" customHeight="1" spans="1:26">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s="1" customFormat="1" ht="15.75" customHeight="1" spans="1:26">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s="1" customFormat="1" ht="15.75" customHeight="1" spans="1:26">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s="1" customFormat="1" ht="15.75" customHeight="1" spans="1:26">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s="1" customFormat="1" ht="15.75" customHeight="1" spans="1:26">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s="1" customFormat="1" ht="15.75" customHeight="1" spans="1:26">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s="1" customFormat="1" ht="15.75" customHeight="1" spans="1:26">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s="1" customFormat="1" ht="15.75" customHeight="1" spans="1:26">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s="1" customFormat="1" ht="15.75" customHeight="1" spans="1:26">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s="1" customFormat="1" ht="15.75" customHeight="1" spans="1:26">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s="1" customFormat="1" ht="15.75" customHeight="1" spans="1:26">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s="1" customFormat="1" ht="15.75" customHeight="1" spans="1:26">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s="1" customFormat="1" ht="15.75" customHeight="1" spans="1:26">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s="1" customFormat="1" ht="15.75" customHeight="1" spans="1:26">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s="1" customFormat="1" ht="15.75" customHeight="1" spans="1:26">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s="1" customFormat="1" ht="15.75" customHeight="1" spans="1:26">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s="1" customFormat="1" ht="15.75" customHeight="1" spans="1:26">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s="1" customFormat="1" ht="15.75" customHeight="1" spans="1:26">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s="1" customFormat="1" ht="15.75" customHeight="1" spans="1:26">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s="1" customFormat="1" ht="15.75" customHeight="1" spans="1:26">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s="1" customFormat="1" ht="15.75" customHeight="1" spans="1:26">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s="1" customFormat="1" ht="15.75" customHeight="1" spans="1:26">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s="1" customFormat="1" ht="15.75" customHeight="1" spans="1:26">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s="1" customFormat="1" ht="15.75" customHeight="1" spans="1:26">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s="1" customFormat="1" ht="15.75" customHeight="1" spans="1:26">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1" customFormat="1" ht="15.75" customHeight="1" spans="1:26">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1" customFormat="1" ht="15.75" customHeight="1" spans="1:26">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1" customFormat="1" ht="15.75" customHeight="1" spans="1:26">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s="1" customFormat="1" ht="15.75" customHeight="1" spans="1:26">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s="1" customFormat="1" ht="15.75" customHeight="1" spans="1:26">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s="1" customFormat="1" ht="15.75" customHeight="1" spans="1:26">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s="1" customFormat="1" ht="15.75" customHeight="1" spans="1:26">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s="1" customFormat="1" ht="15.75" customHeight="1" spans="1:26">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s="1" customFormat="1" ht="15.75" customHeight="1" spans="1:26">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s="1" customFormat="1" ht="15.75" customHeight="1" spans="1:26">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s="1" customFormat="1" ht="15.75" customHeight="1" spans="1:26">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s="1" customFormat="1" ht="15.75" customHeight="1" spans="1:26">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s="1" customFormat="1" ht="15.75" customHeight="1" spans="1:26">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s="1" customFormat="1" ht="15.75" customHeight="1" spans="1:26">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s="1" customFormat="1" ht="15.75" customHeight="1" spans="1:26">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s="1" customFormat="1" ht="15.75" customHeight="1" spans="1:26">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s="1" customFormat="1" ht="15.75" customHeight="1" spans="1:26">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s="1" customFormat="1" ht="15.75" customHeight="1" spans="1:26">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s="1" customFormat="1" ht="15.75" customHeight="1" spans="1:26">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s="1" customFormat="1" ht="15.75" customHeight="1" spans="1:26">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s="1" customFormat="1" ht="15.75" customHeight="1" spans="1:26">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s="1" customFormat="1" ht="15.75" customHeight="1" spans="1:26">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s="1" customFormat="1" ht="15.75" customHeight="1" spans="1:26">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s="1" customFormat="1" ht="15.75" customHeight="1" spans="1:26">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s="1" customFormat="1" ht="15.75" customHeight="1" spans="1:26">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s="1" customFormat="1" ht="15.75" customHeight="1" spans="1:26">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s="1" customFormat="1" ht="15.75" customHeight="1" spans="1:26">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s="1" customFormat="1" ht="15.75" customHeight="1" spans="1:26">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s="1" customFormat="1" ht="15.75" customHeight="1" spans="1:26">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s="1" customFormat="1" ht="15.75" customHeight="1" spans="1:26">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s="1" customFormat="1" ht="15.75" customHeight="1" spans="1:26">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s="1" customFormat="1" ht="15.75" customHeight="1" spans="1:26">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s="1" customFormat="1" ht="15.75" customHeight="1" spans="1:26">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s="1" customFormat="1" ht="15.75" customHeight="1" spans="1:26">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s="1" customFormat="1" ht="15.75" customHeight="1" spans="1:26">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s="1" customFormat="1" ht="15.75" customHeight="1" spans="1:26">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s="1" customFormat="1" ht="15.75" customHeight="1" spans="1:26">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s="1" customFormat="1" ht="15.75" customHeight="1" spans="1:26">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s="1" customFormat="1" ht="15.75" customHeight="1" spans="1:26">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s="1" customFormat="1" ht="15.75" customHeight="1" spans="1:26">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s="1" customFormat="1" ht="15.75" customHeight="1" spans="1:26">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s="1" customFormat="1" ht="15.75" customHeight="1" spans="1:26">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s="1" customFormat="1" ht="15.75" customHeight="1" spans="1:26">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s="1" customFormat="1" ht="15.75" customHeight="1" spans="1:26">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s="1" customFormat="1" ht="15.75" customHeight="1" spans="1:26">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s="1" customFormat="1" ht="15.75" customHeight="1" spans="1:26">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s="1" customFormat="1" ht="15.75" customHeight="1" spans="1:26">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s="1" customFormat="1" ht="15.75" customHeight="1" spans="1:26">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s="1" customFormat="1" ht="15.75" customHeight="1" spans="1:26">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s="1" customFormat="1" ht="15.75" customHeight="1" spans="1:26">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s="1" customFormat="1" ht="15.75" customHeight="1" spans="1:26">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s="1" customFormat="1" ht="15.75" customHeight="1" spans="1:26">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s="1" customFormat="1" ht="15.75" customHeight="1" spans="1:26">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s="1" customFormat="1" ht="15.75" customHeight="1" spans="1:26">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s="1" customFormat="1" ht="15.75" customHeight="1" spans="1:26">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s="1" customFormat="1" ht="15.75" customHeight="1" spans="1:26">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s="1" customFormat="1" ht="15.75" customHeight="1" spans="1:26">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s="1" customFormat="1" ht="15.75" customHeight="1" spans="1:26">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s="1" customFormat="1" ht="15.75" customHeight="1" spans="1:26">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s="1" customFormat="1" ht="15.75" customHeight="1" spans="1:26">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s="1" customFormat="1" ht="15.75" customHeight="1" spans="1:26">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s="1" customFormat="1" ht="15.75" customHeight="1" spans="1:26">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s="1" customFormat="1" ht="15.75" customHeight="1" spans="1:26">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s="1" customFormat="1" ht="15.75" customHeight="1" spans="1:26">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s="1" customFormat="1" ht="15.75" customHeight="1" spans="1:26">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s="1" customFormat="1" ht="15.75" customHeight="1" spans="1:26">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s="1" customFormat="1" ht="15.75" customHeight="1" spans="1:26">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s="1" customFormat="1" ht="15.75" customHeight="1" spans="1:26">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s="1" customFormat="1" ht="15.75" customHeight="1" spans="1:26">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s="1" customFormat="1" ht="15.75" customHeight="1" spans="1:26">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s="1" customFormat="1" ht="15.75" customHeight="1" spans="1:26">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s="1" customFormat="1" ht="15.75" customHeight="1" spans="1:26">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s="1" customFormat="1" ht="15.75" customHeight="1" spans="1:26">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s="1" customFormat="1" ht="15.75" customHeight="1" spans="1:26">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s="1" customFormat="1" ht="15.75" customHeight="1" spans="1:26">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s="1" customFormat="1" ht="15.75" customHeight="1" spans="1:26">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s="1" customFormat="1" ht="15.75" customHeight="1" spans="1:26">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s="1" customFormat="1" ht="15.75" customHeight="1" spans="1:26">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s="1" customFormat="1" ht="15.75" customHeight="1" spans="1:26">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s="1" customFormat="1" ht="15.75" customHeight="1" spans="1:26">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s="1" customFormat="1" ht="15.75" customHeight="1" spans="1:26">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s="1" customFormat="1" ht="15.75" customHeight="1" spans="1:26">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s="1" customFormat="1" ht="15.75" customHeight="1" spans="1:26">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s="1" customFormat="1" ht="15.75" customHeight="1" spans="1:26">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s="1" customFormat="1" ht="15.75" customHeight="1" spans="1:26">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s="1" customFormat="1" ht="15.75" customHeight="1" spans="1:26">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s="1" customFormat="1" ht="15.75" customHeight="1" spans="1:26">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s="1" customFormat="1" ht="15.75" customHeight="1" spans="1:26">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s="1" customFormat="1" ht="15.75" customHeight="1" spans="1:26">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s="1" customFormat="1" ht="15.75" customHeight="1" spans="1:26">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s="1" customFormat="1" ht="15.75" customHeight="1" spans="1:26">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s="1" customFormat="1" ht="15.75" customHeight="1" spans="1:26">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s="1" customFormat="1" ht="15.75" customHeight="1" spans="1:26">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s="1" customFormat="1" ht="15.75" customHeight="1" spans="1:26">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s="1" customFormat="1" ht="15.75" customHeight="1" spans="1:26">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s="1" customFormat="1" ht="15.75" customHeight="1" spans="1:26">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s="1" customFormat="1" ht="15.75" customHeight="1" spans="1:26">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s="1" customFormat="1" ht="15.75" customHeight="1" spans="1:26">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s="1" customFormat="1" ht="15.75" customHeight="1" spans="1:26">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s="1" customFormat="1" ht="15.75" customHeight="1" spans="1:26">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s="1" customFormat="1" ht="15.75" customHeight="1" spans="1:26">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s="1" customFormat="1" ht="15.75" customHeight="1" spans="1:26">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s="1" customFormat="1" ht="15.75" customHeight="1" spans="1:26">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s="1" customFormat="1" ht="15.75" customHeight="1" spans="1:26">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s="1" customFormat="1" ht="15.75" customHeight="1" spans="1:26">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s="1" customFormat="1" ht="15.75" customHeight="1" spans="1:26">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s="1" customFormat="1" ht="15.75" customHeight="1" spans="1:26">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s="1" customFormat="1" ht="15.75" customHeight="1" spans="1:26">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s="1" customFormat="1" ht="15.75" customHeight="1" spans="1:26">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s="1" customFormat="1" ht="15.75" customHeight="1" spans="1:26">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s="1" customFormat="1" ht="15.75" customHeight="1" spans="1:26">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s="1" customFormat="1" ht="15.75" customHeight="1" spans="1:26">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s="1" customFormat="1" ht="15.75" customHeight="1" spans="1:26">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s="1" customFormat="1" ht="15.75" customHeight="1" spans="1:26">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s="1" customFormat="1" ht="15.75" customHeight="1" spans="1:26">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s="1" customFormat="1" ht="15.75" customHeight="1" spans="1:26">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s="1" customFormat="1" ht="15.75" customHeight="1" spans="1:26">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s="1" customFormat="1" ht="15.75" customHeight="1" spans="1:26">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s="1" customFormat="1" ht="15.75" customHeight="1" spans="1:26">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s="1" customFormat="1" ht="15.75" customHeight="1" spans="1:26">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s="1" customFormat="1" ht="15.75" customHeight="1" spans="1:26">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s="1" customFormat="1" ht="15.75" customHeight="1" spans="1:26">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s="1" customFormat="1" ht="15.75" customHeight="1" spans="1:26">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s="1" customFormat="1" ht="15.75" customHeight="1" spans="1:26">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s="1" customFormat="1" ht="15.75" customHeight="1" spans="1:26">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s="1" customFormat="1" ht="15.75" customHeight="1" spans="1:26">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s="1" customFormat="1" ht="15.75" customHeight="1" spans="1:26">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s="1" customFormat="1" ht="15.75" customHeight="1" spans="1:26">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s="1" customFormat="1" ht="15.75" customHeight="1" spans="1:26">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s="1" customFormat="1" ht="15.75" customHeight="1" spans="1:26">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s="1" customFormat="1" ht="15.75" customHeight="1" spans="1:26">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s="1" customFormat="1" ht="15.75" customHeight="1" spans="1:26">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s="1" customFormat="1" ht="15.75" customHeight="1" spans="1:26">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s="1" customFormat="1" ht="15.75" customHeight="1" spans="1:26">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s="1" customFormat="1" ht="15.75" customHeight="1" spans="1:26">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s="1" customFormat="1" ht="15.75" customHeight="1" spans="1:26">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s="1" customFormat="1" ht="15.75" customHeight="1" spans="1:26">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s="1" customFormat="1" ht="15.75" customHeight="1" spans="1:26">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s="1" customFormat="1" ht="15.75" customHeight="1" spans="1:26">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s="1" customFormat="1" ht="15.75" customHeight="1" spans="1:26">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s="1" customFormat="1" ht="15.75" customHeight="1" spans="1:26">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s="1" customFormat="1" ht="15.75" customHeight="1" spans="1:26">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s="1" customFormat="1" ht="15.75" customHeight="1" spans="1:26">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s="1" customFormat="1" ht="15.75" customHeight="1" spans="1:26">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s="1" customFormat="1" ht="15.75" customHeight="1" spans="1:26">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s="1" customFormat="1" ht="15.75" customHeight="1" spans="1:26">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s="1" customFormat="1" ht="15.75" customHeight="1" spans="1:26">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s="1" customFormat="1" ht="15.75" customHeight="1" spans="1:26">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s="1" customFormat="1" ht="15.75" customHeight="1" spans="1:26">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s="1" customFormat="1" ht="15.75" customHeight="1" spans="1:26">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s="1" customFormat="1" ht="15.75" customHeight="1" spans="1:26">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s="1" customFormat="1" ht="15.75" customHeight="1" spans="1:26">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s="1" customFormat="1" ht="15.75" customHeight="1" spans="1:26">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s="1" customFormat="1" ht="15.75" customHeight="1" spans="1:26">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s="1" customFormat="1" ht="15.75" customHeight="1" spans="1:26">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s="1" customFormat="1" ht="15.75" customHeight="1" spans="1:26">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s="1" customFormat="1" ht="15.75" customHeight="1" spans="1:26">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s="1" customFormat="1" ht="15.75" customHeight="1" spans="1:26">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s="1" customFormat="1" ht="15.75" customHeight="1" spans="1:26">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s="1" customFormat="1" ht="15.75" customHeight="1" spans="1:26">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s="1" customFormat="1" ht="15.75" customHeight="1" spans="1:26">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s="1" customFormat="1" ht="15.75" customHeight="1" spans="1:26">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s="1" customFormat="1" ht="15.75" customHeight="1" spans="1:26">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s="1" customFormat="1" ht="15.75" customHeight="1" spans="1:26">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s="1" customFormat="1" ht="15.75" customHeight="1" spans="1:26">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s="1" customFormat="1" ht="15.75" customHeight="1" spans="1:26">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s="1" customFormat="1" ht="15.75" customHeight="1" spans="1:26">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s="1" customFormat="1" ht="15.75" customHeight="1" spans="1:26">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s="1" customFormat="1" ht="15.75" customHeight="1" spans="1:26">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s="1" customFormat="1" ht="15.75" customHeight="1" spans="1:26">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s="1" customFormat="1" ht="15.75" customHeight="1" spans="1:26">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s="1" customFormat="1" ht="15.75" customHeight="1" spans="1:26">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s="1" customFormat="1" ht="15.75" customHeight="1" spans="1:26">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s="1" customFormat="1" ht="15.75" customHeight="1" spans="1:26">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s="1" customFormat="1" ht="15.75" customHeight="1" spans="1:26">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s="1" customFormat="1" ht="15.75" customHeight="1" spans="1:26">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s="1" customFormat="1" ht="15.75" customHeight="1" spans="1:26">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s="1" customFormat="1" ht="15.75" customHeight="1" spans="1:26">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s="1" customFormat="1" ht="15.75" customHeight="1" spans="1:26">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s="1" customFormat="1" ht="15.75" customHeight="1" spans="1:26">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s="1" customFormat="1" ht="15.75" customHeight="1" spans="1:26">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s="1" customFormat="1" ht="15.75" customHeight="1" spans="1:26">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s="1" customFormat="1" ht="15.75" customHeight="1" spans="1:26">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s="1" customFormat="1" ht="15.75" customHeight="1" spans="1:26">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s="1" customFormat="1" ht="15.75" customHeight="1" spans="1:26">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s="1" customFormat="1" ht="15.75" customHeight="1" spans="1:26">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s="1" customFormat="1" ht="15.75" customHeight="1" spans="1:26">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s="1" customFormat="1" ht="15.75" customHeight="1" spans="1:26">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s="1" customFormat="1" ht="15.75" customHeight="1" spans="1:26">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s="1" customFormat="1" ht="15.75" customHeight="1" spans="1:26">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s="1" customFormat="1" ht="15.75" customHeight="1" spans="1:26">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s="1" customFormat="1" ht="15.75" customHeight="1" spans="1:26">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s="1" customFormat="1" ht="15.75" customHeight="1" spans="1:26">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s="1" customFormat="1" ht="15.75" customHeight="1" spans="1:26">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s="1" customFormat="1" ht="15.75" customHeight="1" spans="1:26">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s="1" customFormat="1" ht="15.75" customHeight="1" spans="1:26">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s="1" customFormat="1" ht="15.75" customHeight="1" spans="1:26">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s="1" customFormat="1" ht="15.75" customHeight="1" spans="1:26">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s="1" customFormat="1" ht="15.75" customHeight="1" spans="1:26">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s="1" customFormat="1" ht="15.75" customHeight="1" spans="1:26">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s="1" customFormat="1" ht="15.75" customHeight="1" spans="1:26">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s="1" customFormat="1" ht="15.75" customHeight="1" spans="1:26">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s="1" customFormat="1" ht="15.75" customHeight="1" spans="1:26">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s="1" customFormat="1" ht="15.75" customHeight="1" spans="1:26">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s="1" customFormat="1" ht="15.75" customHeight="1" spans="1:26">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s="1" customFormat="1" ht="15.75" customHeight="1" spans="1:26">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s="1" customFormat="1" ht="15.75" customHeight="1" spans="1:26">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s="1" customFormat="1" ht="15.75" customHeight="1" spans="1:26">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s="1" customFormat="1" ht="15.75" customHeight="1" spans="1:26">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s="1" customFormat="1" ht="15.75" customHeight="1" spans="1:26">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s="1" customFormat="1" ht="15.75" customHeight="1" spans="1:26">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s="1" customFormat="1" ht="15.75" customHeight="1" spans="1:26">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s="1" customFormat="1" ht="15.75" customHeight="1" spans="1:26">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s="1" customFormat="1" ht="15.75" customHeight="1" spans="1:26">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s="1" customFormat="1" ht="15.75" customHeight="1" spans="1:26">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s="1" customFormat="1" ht="15.75" customHeight="1" spans="1:26">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s="1" customFormat="1" ht="15.75" customHeight="1" spans="1:26">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s="1" customFormat="1" ht="15.75" customHeight="1" spans="1:26">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s="1" customFormat="1" ht="15.75" customHeight="1" spans="1:26">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s="1" customFormat="1" ht="15.75" customHeight="1" spans="1:26">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s="1" customFormat="1" ht="15.75" customHeight="1" spans="1:26">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1" customFormat="1" ht="15.75" customHeight="1" spans="1:26">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1" customFormat="1" ht="15.75" customHeight="1" spans="1:26">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s="1" customFormat="1" ht="15.75" customHeight="1" spans="1:26">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s="1" customFormat="1" ht="15.75" customHeight="1" spans="1:26">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s="1" customFormat="1" ht="15.75" customHeight="1" spans="1:26">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s="1" customFormat="1" ht="15.75" customHeight="1" spans="1:26">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s="1" customFormat="1" ht="15.75" customHeight="1" spans="1:26">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s="1" customFormat="1" ht="15.75" customHeight="1" spans="1:26">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s="1" customFormat="1" ht="15.75" customHeight="1" spans="1:26">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s="1" customFormat="1" ht="15.75" customHeight="1" spans="1:26">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s="1" customFormat="1" ht="15.75" customHeight="1" spans="1:26">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s="1" customFormat="1" ht="15.75" customHeight="1" spans="1:26">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s="1" customFormat="1" ht="15.75" customHeight="1" spans="1:26">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s="1" customFormat="1" ht="15.75" customHeight="1" spans="1:26">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s="1" customFormat="1" ht="15.75" customHeight="1" spans="1:26">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s="1" customFormat="1" ht="15.75" customHeight="1" spans="1:26">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s="1" customFormat="1" ht="15.75" customHeight="1" spans="1:26">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s="1" customFormat="1" ht="15.75" customHeight="1" spans="1:26">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s="1" customFormat="1" ht="15.75" customHeight="1" spans="1:26">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s="1" customFormat="1" ht="15.75" customHeight="1" spans="1:26">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1" customFormat="1" ht="15.75" customHeight="1" spans="1:26">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s="1" customFormat="1" ht="15.75" customHeight="1" spans="1:26">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s="1" customFormat="1" ht="15.75" customHeight="1" spans="1:26">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s="1" customFormat="1" ht="15.75" customHeight="1" spans="1:26">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s="1" customFormat="1" ht="15.75" customHeight="1" spans="1:26">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s="1" customFormat="1" ht="15.75" customHeight="1" spans="1:26">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s="1" customFormat="1" ht="15.75" customHeight="1" spans="1:26">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s="1" customFormat="1" ht="15.75" customHeight="1" spans="1:26">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s="1" customFormat="1" ht="15.75" customHeight="1" spans="1:26">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s="1" customFormat="1" ht="15.75" customHeight="1" spans="1:26">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s="1" customFormat="1" ht="15.75" customHeight="1" spans="1:26">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s="1" customFormat="1" ht="15.75" customHeight="1" spans="1:26">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s="1" customFormat="1" ht="15.75" customHeight="1" spans="1:26">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s="1" customFormat="1" ht="15.75" customHeight="1" spans="1:26">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s="1" customFormat="1" ht="15.75" customHeight="1" spans="1:26">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s="1" customFormat="1" ht="15.75" customHeight="1" spans="1:26">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s="1" customFormat="1" ht="15.75" customHeight="1" spans="1:26">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s="1" customFormat="1" ht="15.75" customHeight="1" spans="1:26">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s="1" customFormat="1" ht="15.75" customHeight="1" spans="1:26">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1" customFormat="1" ht="15.75" customHeight="1" spans="1:26">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1" customFormat="1" ht="15.75" customHeight="1" spans="1:26">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s="1" customFormat="1" ht="15.75" customHeight="1" spans="1:26">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s="1" customFormat="1" ht="15.75" customHeight="1" spans="1:26">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s="1" customFormat="1" ht="15.75" customHeight="1" spans="1:26">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s="1" customFormat="1" ht="15.75" customHeight="1" spans="1:26">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s="1" customFormat="1" ht="15.75" customHeight="1" spans="1:26">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s="1" customFormat="1" ht="15.75" customHeight="1" spans="1:26">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s="1" customFormat="1" ht="15.75" customHeight="1" spans="1:26">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s="1" customFormat="1" ht="15.75" customHeight="1" spans="1:26">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s="1" customFormat="1" ht="15.75" customHeight="1" spans="1:26">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s="1" customFormat="1" ht="15.75" customHeight="1" spans="1:26">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s="1" customFormat="1" ht="15.75" customHeight="1" spans="1:26">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s="1" customFormat="1" ht="15.75" customHeight="1" spans="1:26">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s="1" customFormat="1" ht="15.75" customHeight="1" spans="1:26">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s="1" customFormat="1" ht="15.75" customHeight="1" spans="1:26">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s="1" customFormat="1" ht="15.75" customHeight="1" spans="1:26">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s="1" customFormat="1" ht="15.75" customHeight="1" spans="1:26">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s="1" customFormat="1" ht="15.75" customHeight="1" spans="1:26">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s="1" customFormat="1" ht="15.75" customHeight="1" spans="1:26">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s="1" customFormat="1" ht="15.75" customHeight="1" spans="1:26">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s="1" customFormat="1" ht="15.75" customHeight="1" spans="1:26">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s="1" customFormat="1" ht="15.75" customHeight="1" spans="1:26">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s="1" customFormat="1" ht="15.75" customHeight="1" spans="1:26">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s="1" customFormat="1" ht="15.75" customHeight="1" spans="1:26">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s="1" customFormat="1" ht="15.75" customHeight="1" spans="1:26">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s="1" customFormat="1" ht="15.75" customHeight="1" spans="1:26">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s="1" customFormat="1" ht="15.75" customHeight="1" spans="1:26">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s="1" customFormat="1" ht="15.75" customHeight="1" spans="1:26">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s="1" customFormat="1" ht="15.75" customHeight="1" spans="1:26">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s="1" customFormat="1" ht="15.75" customHeight="1" spans="1:26">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s="1" customFormat="1" ht="15.75" customHeight="1" spans="1:26">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s="1" customFormat="1" ht="15.75" customHeight="1" spans="1:26">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s="1" customFormat="1" ht="15.75" customHeight="1" spans="1:26">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s="1" customFormat="1" ht="15.75" customHeight="1" spans="1:26">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s="1" customFormat="1" ht="15.75" customHeight="1" spans="1:26">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s="1" customFormat="1" ht="15.75" customHeight="1" spans="1:26">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s="1" customFormat="1" ht="15.75" customHeight="1" spans="1:26">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s="1" customFormat="1" ht="15.75" customHeight="1" spans="1:26">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s="1" customFormat="1" ht="15.75" customHeight="1" spans="1:26">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s="1" customFormat="1" ht="15.75" customHeight="1" spans="1:26">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1" customFormat="1" ht="15.75" customHeight="1" spans="1:26">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s="1" customFormat="1" ht="15.75" customHeight="1" spans="1:26">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s="1" customFormat="1" ht="15.75" customHeight="1" spans="1:26">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s="1" customFormat="1" ht="15.75" customHeight="1" spans="1:26">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s="1" customFormat="1" ht="15.75" customHeight="1" spans="1:26">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s="1" customFormat="1" ht="15.75" customHeight="1" spans="1:26">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s="1" customFormat="1" ht="15.75" customHeight="1" spans="1:26">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s="1" customFormat="1" ht="15.75" customHeight="1" spans="1:26">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s="1" customFormat="1" ht="15.75" customHeight="1" spans="1:26">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s="1" customFormat="1" ht="15.75" customHeight="1" spans="1:26">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s="1" customFormat="1" ht="15.75" customHeight="1" spans="1:26">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s="1" customFormat="1" ht="15.75" customHeight="1" spans="1:26">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s="1" customFormat="1" ht="15.75" customHeight="1" spans="1:26">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s="1" customFormat="1" ht="15.75" customHeight="1" spans="1:26">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s="1" customFormat="1" ht="15.75" customHeight="1" spans="1:26">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s="1" customFormat="1" ht="15.75" customHeight="1" spans="1:26">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s="1" customFormat="1" ht="15.75" customHeight="1" spans="1:26">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s="1" customFormat="1" ht="15.75" customHeight="1" spans="1:26">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s="1" customFormat="1" ht="15.75" customHeight="1" spans="1:26">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s="1" customFormat="1" ht="15.75" customHeight="1" spans="1:26">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s="1" customFormat="1" ht="15.75" customHeight="1" spans="1:26">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s="1" customFormat="1" ht="15.75" customHeight="1" spans="1:26">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1" customFormat="1" ht="15.75" customHeight="1" spans="1:26">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1" customFormat="1" ht="15.75" customHeight="1" spans="1:26">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1" customFormat="1" ht="15.75" customHeight="1" spans="1:26">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1" customFormat="1" ht="15.75" customHeight="1" spans="1:26">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1" customFormat="1" ht="15.75" customHeight="1" spans="1:26">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1" customFormat="1" ht="15.75" customHeight="1" spans="1:26">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1" customFormat="1" ht="15.75" customHeight="1" spans="1:26">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1" customFormat="1" ht="15.75" customHeight="1" spans="1:26">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1" customFormat="1" ht="15.75" customHeight="1" spans="1:26">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1" customFormat="1" ht="15.75" customHeight="1" spans="1:26">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1" customFormat="1" ht="15.75" customHeight="1" spans="1:26">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1" customFormat="1" ht="15.75" customHeight="1" spans="1:26">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1" customFormat="1" ht="15.75" customHeight="1" spans="1:26">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1" customFormat="1" ht="15.75" customHeight="1" spans="1:26">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1" customFormat="1" ht="15.75" customHeight="1" spans="1:26">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1" customFormat="1" ht="15.75" customHeight="1" spans="1:26">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1" customFormat="1" ht="15.75" customHeight="1" spans="1:26">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1" customFormat="1" ht="15.75" customHeight="1" spans="1:26">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1" customFormat="1" ht="15.75" customHeight="1" spans="1:26">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1" customFormat="1" ht="15.75" customHeight="1" spans="1:26">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1" customFormat="1" ht="15.75" customHeight="1" spans="1:26">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1" customFormat="1" ht="15.75" customHeight="1" spans="1:26">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1" customFormat="1" ht="15.75" customHeight="1" spans="1:26">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1" customFormat="1" ht="15.75" customHeight="1" spans="1:26">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1" customFormat="1" ht="15.75" customHeight="1" spans="1:26">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1" customFormat="1" ht="15.75" customHeight="1" spans="1:26">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1" customFormat="1" ht="15.75" customHeight="1" spans="1:26">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1" customFormat="1" ht="15.75" customHeight="1" spans="1:26">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1" customFormat="1" ht="15.75" customHeight="1" spans="1:26">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1" customFormat="1" ht="15.75" customHeight="1" spans="1:26">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1" customFormat="1" ht="15.75" customHeight="1" spans="1:26">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1" customFormat="1" ht="15.75" customHeight="1" spans="1:26">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1" customFormat="1" ht="15.75" customHeight="1" spans="1:26">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1" customFormat="1" ht="15.75" customHeight="1" spans="1:26">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1" customFormat="1" ht="15.75" customHeight="1" spans="1:26">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1" customFormat="1" ht="15.75" customHeight="1" spans="1:26">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1" customFormat="1" ht="15.75" customHeight="1" spans="1:26">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1" customFormat="1" ht="15.75" customHeight="1" spans="1:26">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1" customFormat="1" ht="15.75" customHeight="1" spans="1:26">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1" customFormat="1" ht="15.75" customHeight="1" spans="1:26">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1" customFormat="1" ht="15.75" customHeight="1" spans="1:26">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1" customFormat="1" ht="15.75" customHeight="1" spans="1:26">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1" customFormat="1" ht="15.75" customHeight="1" spans="1:26">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1" customFormat="1" ht="15.75" customHeight="1" spans="1:26">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1" customFormat="1" ht="15.75" customHeight="1" spans="1:26">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1" customFormat="1" ht="15.75" customHeight="1" spans="1:26">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1" customFormat="1" ht="15.75" customHeight="1" spans="1:26">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1" customFormat="1" ht="15.75" customHeight="1" spans="1:26">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1" customFormat="1" ht="15.75" customHeight="1" spans="1:26">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1" customFormat="1" ht="15.75" customHeight="1" spans="1:26">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1" customFormat="1" ht="15.75" customHeight="1" spans="1:26">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1" customFormat="1" ht="15.75" customHeight="1" spans="1:26">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1" customFormat="1" ht="15.75" customHeight="1" spans="1:26">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1" customFormat="1" ht="15.75" customHeight="1" spans="1:26">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1" customFormat="1" ht="15.75" customHeight="1" spans="1:26">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1" customFormat="1" ht="15.75" customHeight="1" spans="1:26">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1" customFormat="1" ht="15.75" customHeight="1" spans="1:26">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1" customFormat="1" ht="15.75" customHeight="1" spans="1:26">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1" customFormat="1" ht="15.75" customHeight="1" spans="1:26">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1" customFormat="1" ht="15.75" customHeight="1" spans="1:26">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s="1" customFormat="1" ht="15.75" customHeight="1" spans="1:26">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s="1" customFormat="1" ht="15.75" customHeight="1" spans="1:26">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s="1" customFormat="1" ht="15.75" customHeight="1" spans="1:26">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s="1" customFormat="1" ht="15.75" customHeight="1" spans="1:26">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s="1" customFormat="1" ht="15.75" customHeight="1" spans="1:26">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s="1" customFormat="1" ht="15.75" customHeight="1" spans="1:26">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s="1" customFormat="1" ht="15.75" customHeight="1" spans="1:26">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s="1" customFormat="1" ht="15.75" customHeight="1" spans="1:26">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s="1" customFormat="1" ht="15.75" customHeight="1" spans="1:26">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s="1" customFormat="1" ht="15.75" customHeight="1" spans="1:26">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s="1" customFormat="1" ht="15.75" customHeight="1" spans="1:26">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s="1" customFormat="1" ht="15.75" customHeight="1" spans="1:26">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s="1" customFormat="1" ht="15.75" customHeight="1" spans="1:26">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s="1" customFormat="1" ht="15.75" customHeight="1" spans="1:26">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s="1" customFormat="1" ht="15.75" customHeight="1" spans="1:26">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s="1" customFormat="1" ht="15.75" customHeight="1" spans="1:26">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s="1" customFormat="1" ht="15.75" customHeight="1" spans="1:26">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s="1" customFormat="1" ht="15.75" customHeight="1" spans="1:26">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s="1" customFormat="1" ht="15.75" customHeight="1" spans="1:26">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s="1" customFormat="1" ht="15.75" customHeight="1" spans="1:26">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s="1" customFormat="1" ht="15.75" customHeight="1" spans="1:26">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s="1" customFormat="1" ht="15.75" customHeight="1" spans="1:26">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s="1" customFormat="1" ht="15.75" customHeight="1" spans="1:26">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s="1" customFormat="1" ht="15.75" customHeight="1" spans="1:26">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s="1" customFormat="1" ht="15.75" customHeight="1" spans="1:26">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s="1" customFormat="1" ht="15.75" customHeight="1" spans="1:26">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s="1" customFormat="1" ht="15.75" customHeight="1" spans="1:26">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s="1" customFormat="1" ht="15.75" customHeight="1" spans="1:26">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s="1" customFormat="1" ht="15.75" customHeight="1" spans="1:26">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s="1" customFormat="1" ht="15.75" customHeight="1" spans="1:26">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s="1" customFormat="1" ht="15.75" customHeight="1" spans="1:26">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s="1" customFormat="1" ht="15.75" customHeight="1" spans="1:26">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s="1" customFormat="1" ht="15.75" customHeight="1" spans="1:26">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s="1" customFormat="1" ht="15.75" customHeight="1" spans="1:26">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s="1" customFormat="1" ht="15.75" customHeight="1" spans="1:26">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s="1" customFormat="1" ht="15.75" customHeight="1" spans="1:26">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s="1" customFormat="1" ht="15.75" customHeight="1" spans="1:26">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s="1" customFormat="1" ht="15.75" customHeight="1" spans="1:26">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s="1" customFormat="1" ht="15.75" customHeight="1" spans="1:26">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s="1" customFormat="1" ht="15.75" customHeight="1" spans="1:26">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s="1" customFormat="1" ht="15.75" customHeight="1" spans="1:26">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s="1" customFormat="1" ht="15.75" customHeight="1" spans="1:26">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s="1" customFormat="1" ht="15.75" customHeight="1" spans="1:26">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s="1" customFormat="1" ht="15.75" customHeight="1" spans="1:26">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s="1" customFormat="1" ht="15.75" customHeight="1" spans="1:26">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s="1" customFormat="1" ht="15.75" customHeight="1" spans="1:26">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s="1" customFormat="1" ht="15.75" customHeight="1" spans="1:26">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s="1" customFormat="1" ht="15.75" customHeight="1" spans="1:26">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s="1" customFormat="1" ht="15.75" customHeight="1" spans="1:26">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s="1" customFormat="1" ht="15.75" customHeight="1" spans="1:26">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s="1" customFormat="1" ht="15.75" customHeight="1" spans="1:26">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s="1" customFormat="1" ht="15.75" customHeight="1" spans="1:26">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s="1" customFormat="1" ht="15.75" customHeight="1" spans="1:26">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s="1" customFormat="1" ht="15.75" customHeight="1" spans="1:26">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s="1" customFormat="1" ht="15.75" customHeight="1" spans="1:26">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s="1" customFormat="1" ht="15.75" customHeight="1" spans="1:26">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s="1" customFormat="1" ht="15.75" customHeight="1" spans="1:26">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s="1" customFormat="1" ht="15.75" customHeight="1" spans="1:26">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s="1" customFormat="1" ht="15.75" customHeight="1" spans="1:26">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s="1" customFormat="1" ht="15.75" customHeight="1" spans="1:26">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s="1" customFormat="1" ht="15.75" customHeight="1" spans="1:26">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s="1" customFormat="1" ht="15.75" customHeight="1" spans="1:26">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s="1" customFormat="1" ht="15.75" customHeight="1" spans="1:26">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s="1" customFormat="1" ht="15.75" customHeight="1" spans="1:26">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s="1" customFormat="1" ht="15.75" customHeight="1" spans="1:26">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s="1" customFormat="1" ht="15.75" customHeight="1" spans="1:26">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s="1" customFormat="1" ht="15.75" customHeight="1" spans="1:26">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s="1" customFormat="1" ht="15.75" customHeight="1" spans="1:26">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s="1" customFormat="1" ht="15.75" customHeight="1" spans="1:26">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s="1" customFormat="1" ht="15.75" customHeight="1" spans="1:26">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s="1" customFormat="1" ht="15.75" customHeight="1" spans="1:26">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s="1" customFormat="1" ht="15.75" customHeight="1" spans="1:26">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s="1" customFormat="1" ht="15.75" customHeight="1" spans="1:26">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s="1" customFormat="1" ht="15.75" customHeight="1" spans="1:26">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s="1" customFormat="1" ht="15.75" customHeight="1" spans="1:26">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s="1" customFormat="1" ht="15.75" customHeight="1" spans="1:26">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s="1" customFormat="1" ht="15.75" customHeight="1" spans="1:26">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s="1" customFormat="1" ht="15.75" customHeight="1" spans="1:26">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s="1" customFormat="1" ht="15.75" customHeight="1" spans="1:26">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s="1" customFormat="1" ht="15.75" customHeight="1" spans="1:26">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s="1" customFormat="1" ht="15.75" customHeight="1" spans="1:26">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s="1" customFormat="1" ht="15.75" customHeight="1" spans="1:26">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s="1" customFormat="1" ht="15.75" customHeight="1" spans="1:26">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s="1" customFormat="1" ht="15.75" customHeight="1" spans="1:26">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s="1" customFormat="1" ht="15.75" customHeight="1" spans="1:26">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s="1" customFormat="1" ht="15.75" customHeight="1" spans="1:26">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s="1" customFormat="1" ht="15.75" customHeight="1" spans="1:26">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s="1" customFormat="1" ht="15.75" customHeight="1" spans="1:26">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s="1" customFormat="1" ht="15.75" customHeight="1" spans="1:26">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s="1" customFormat="1" ht="15.75" customHeight="1" spans="1:26">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s="1" customFormat="1" ht="15.75" customHeight="1" spans="1:26">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s="1" customFormat="1" ht="15.75" customHeight="1" spans="1:26">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s="1" customFormat="1" ht="15.75" customHeight="1" spans="1:26">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s="1" customFormat="1" ht="15.75" customHeight="1" spans="1:26">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s="1" customFormat="1" ht="15.75" customHeight="1" spans="1:26">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s="1" customFormat="1" ht="15.75" customHeight="1" spans="1:26">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s="1" customFormat="1" ht="15.75" customHeight="1" spans="1:26">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s="1" customFormat="1" ht="15.75" customHeight="1" spans="1:26">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s="1" customFormat="1" ht="15.75" customHeight="1" spans="1:26">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s="1" customFormat="1" ht="15.75" customHeight="1" spans="1:26">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s="1" customFormat="1" ht="15.75" customHeight="1" spans="1:26">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s="1" customFormat="1" ht="15.75" customHeight="1" spans="1:26">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s="1" customFormat="1" ht="15.75" customHeight="1" spans="1:26">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s="1" customFormat="1" ht="15.75" customHeight="1" spans="1:26">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s="1" customFormat="1" ht="15.75" customHeight="1" spans="1:26">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s="1" customFormat="1" ht="15.75" customHeight="1" spans="1:26">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s="1" customFormat="1" ht="15.75" customHeight="1" spans="1:26">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s="1" customFormat="1" ht="15.75" customHeight="1" spans="1:26">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s="1" customFormat="1" ht="15.75" customHeight="1" spans="1:26">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s="1" customFormat="1" ht="15.75" customHeight="1" spans="1:26">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s="1" customFormat="1" ht="15.75" customHeight="1" spans="1:26">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s="1" customFormat="1" ht="15.75" customHeight="1" spans="1:26">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s="1" customFormat="1" ht="15.75" customHeight="1" spans="1:26">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s="1" customFormat="1" ht="15.75" customHeight="1" spans="1:26">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s="1" customFormat="1" ht="15.75" customHeight="1" spans="1:26">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s="1" customFormat="1" ht="15.75" customHeight="1" spans="1:26">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s="1" customFormat="1" ht="15.75" customHeight="1" spans="1:26">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s="1" customFormat="1" ht="15.75" customHeight="1" spans="1:26">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s="1" customFormat="1" ht="15.75" customHeight="1" spans="1:26">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s="1" customFormat="1" ht="15.75" customHeight="1" spans="1:26">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s="1" customFormat="1" ht="15.75" customHeight="1" spans="1:26">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s="1" customFormat="1" ht="15.75" customHeight="1" spans="1:26">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s="1" customFormat="1" ht="15.75" customHeight="1" spans="1:26">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s="1" customFormat="1" ht="15.75" customHeight="1" spans="1:26">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s="1" customFormat="1" ht="15.75" customHeight="1" spans="1:26">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s="1" customFormat="1" ht="15.75" customHeight="1" spans="1:26">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s="1" customFormat="1" ht="15.75" customHeight="1" spans="1:26">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s="1" customFormat="1" ht="15.75" customHeight="1" spans="1:26">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s="1" customFormat="1" ht="15.75" customHeight="1" spans="1:26">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s="1" customFormat="1" ht="15.75" customHeight="1" spans="1:26">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s="1" customFormat="1" ht="15.75" customHeight="1" spans="1:26">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s="1" customFormat="1" ht="15.75" customHeight="1" spans="1:26">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s="1" customFormat="1" ht="15.75" customHeight="1" spans="1:26">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s="1" customFormat="1" ht="15.75" customHeight="1" spans="1:26">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s="1" customFormat="1" ht="15.75" customHeight="1" spans="1:26">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s="1" customFormat="1" ht="15.75" customHeight="1" spans="1:26">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s="1" customFormat="1" ht="15.75" customHeight="1" spans="1:26">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s="1" customFormat="1" ht="15.75" customHeight="1" spans="1:26">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s="1" customFormat="1" ht="15.75" customHeight="1" spans="1:26">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s="1" customFormat="1" ht="15.75" customHeight="1" spans="1:26">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s="1" customFormat="1" ht="15.75" customHeight="1" spans="1:26">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s="1" customFormat="1" ht="15.75" customHeight="1" spans="1:26">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s="1" customFormat="1" ht="15.75" customHeight="1" spans="1:26">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s="1" customFormat="1" ht="15.75" customHeight="1" spans="1:26">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s="1" customFormat="1" ht="15.75" customHeight="1" spans="1:26">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s="1" customFormat="1" ht="15.75" customHeight="1" spans="1:26">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s="1" customFormat="1" ht="15.75" customHeight="1" spans="1:26">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s="1" customFormat="1" ht="15.75" customHeight="1" spans="1:26">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s="1" customFormat="1" ht="15.75" customHeight="1" spans="1:26">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s="1" customFormat="1" ht="15.75" customHeight="1" spans="1:26">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s="1" customFormat="1" ht="15.75" customHeight="1" spans="1:26">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s="1" customFormat="1" ht="15.75" customHeight="1" spans="1:26">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s="1" customFormat="1" ht="15.75" customHeight="1" spans="1:26">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s="1" customFormat="1" ht="15.75" customHeight="1" spans="1:26">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s="1" customFormat="1" ht="15.75" customHeight="1" spans="1:26">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s="1" customFormat="1" ht="15.75" customHeight="1" spans="1:26">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s="1" customFormat="1" ht="15.75" customHeight="1" spans="1:26">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s="1" customFormat="1" ht="15.75" customHeight="1" spans="1:26">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s="1" customFormat="1" ht="15.75" customHeight="1" spans="1:26">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s="1" customFormat="1" ht="15.75" customHeight="1" spans="1:26">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s="1" customFormat="1" ht="15.75" customHeight="1" spans="1:26">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s="1" customFormat="1" ht="15.75" customHeight="1" spans="1:26">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s="1" customFormat="1" ht="15.75" customHeight="1" spans="1:26">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s="1" customFormat="1" ht="15.75" customHeight="1" spans="1:26">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s="1" customFormat="1" ht="15.75" customHeight="1" spans="1:26">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s="1" customFormat="1" ht="15.75" customHeight="1" spans="1:26">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s="1" customFormat="1" ht="15.75" customHeight="1" spans="1:26">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s="1" customFormat="1" ht="15.75" customHeight="1" spans="1:26">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s="1" customFormat="1" ht="15.75" customHeight="1" spans="1:26">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s="1" customFormat="1" ht="15.75" customHeight="1" spans="1:26">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s="1" customFormat="1" ht="15.75" customHeight="1" spans="1:26">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s="1" customFormat="1" ht="15.75" customHeight="1" spans="1:26">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s="1" customFormat="1" ht="15.75" customHeight="1" spans="1:26">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s="1" customFormat="1" ht="15.75" customHeight="1" spans="1:26">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s="1" customFormat="1" ht="15.75" customHeight="1" spans="1:26">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s="1" customFormat="1" ht="15.75" customHeight="1" spans="1:26">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s="1" customFormat="1" ht="15.75" customHeight="1" spans="1:26">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s="1" customFormat="1" ht="15.75" customHeight="1" spans="1:26">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s="1" customFormat="1" ht="15.75" customHeight="1" spans="1:26">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s="1" customFormat="1" ht="15.75" customHeight="1" spans="1:26">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s="1" customFormat="1" ht="15.75" customHeight="1" spans="1:26">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s="1" customFormat="1" ht="15.75" customHeight="1" spans="1:26">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s="1" customFormat="1" ht="15.75" customHeight="1" spans="1:26">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s="1" customFormat="1" ht="15.75" customHeight="1" spans="1:26">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s="1" customFormat="1" ht="15.75" customHeight="1" spans="1:26">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s="1" customFormat="1" ht="15.75" customHeight="1" spans="1:26">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s="1" customFormat="1" ht="15.75" customHeight="1" spans="1:26">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s="1" customFormat="1" ht="15.75" customHeight="1" spans="1:26">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s="1" customFormat="1" ht="15.75" customHeight="1" spans="1:26">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s="1" customFormat="1" ht="15.75" customHeight="1" spans="1:26">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s="1" customFormat="1" ht="15.75" customHeight="1" spans="1:26">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s="1" customFormat="1" ht="15.75" customHeight="1" spans="1:26">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s="1" customFormat="1" ht="15.75" customHeight="1" spans="1:26">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s="1" customFormat="1" ht="15.75" customHeight="1" spans="1:26">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s="1" customFormat="1" ht="15.75" customHeight="1" spans="1:26">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s="1" customFormat="1" ht="15.75" customHeight="1" spans="1:26">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s="1" customFormat="1" ht="15.75" customHeight="1" spans="1:26">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s="1" customFormat="1" ht="15.75" customHeight="1" spans="1:26">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s="1" customFormat="1" ht="15.75" customHeight="1" spans="1:26">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s="1" customFormat="1" ht="15.75" customHeight="1" spans="1:26">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s="1" customFormat="1" ht="15.75" customHeight="1" spans="1:26">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s="1" customFormat="1" ht="15.75" customHeight="1" spans="1:26">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s="1" customFormat="1" ht="15.75" customHeight="1" spans="1:26">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s="1" customFormat="1" ht="15.75" customHeight="1" spans="1:26">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s="1" customFormat="1" ht="15.75" customHeight="1" spans="1:26">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s="1" customFormat="1" ht="15.75" customHeight="1" spans="1:26">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s="1" customFormat="1" ht="15.75" customHeight="1" spans="1:26">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s="1" customFormat="1" ht="15.75" customHeight="1" spans="1:26">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s="1" customFormat="1" ht="15.75" customHeight="1" spans="1:26">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s="1" customFormat="1" ht="15.75" customHeight="1" spans="1:26">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s="1" customFormat="1" ht="15.75" customHeight="1" spans="1:26">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s="1" customFormat="1" ht="15.75" customHeight="1" spans="1:26">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s="1" customFormat="1" ht="15.75" customHeight="1" spans="1:26">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s="1" customFormat="1" ht="15.75" customHeight="1" spans="1:26">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s="1" customFormat="1" ht="15.75" customHeight="1" spans="1:26">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s="1" customFormat="1" ht="15.75" customHeight="1" spans="1:26">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s="1" customFormat="1" ht="15.75" customHeight="1" spans="1:26">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s="1" customFormat="1" ht="15.75" customHeight="1" spans="1:26">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s="1" customFormat="1" ht="15.75" customHeight="1" spans="1:26">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s="1" customFormat="1" ht="15.75" customHeight="1" spans="1:26">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s="1" customFormat="1" ht="15.75" customHeight="1" spans="1:26">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s="1" customFormat="1" ht="15.75" customHeight="1" spans="1:26">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s="1" customFormat="1" ht="15.75" customHeight="1" spans="1:26">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s="1" customFormat="1" ht="15.75" customHeight="1" spans="1:26">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s="1" customFormat="1" ht="15.75" customHeight="1" spans="1:26">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s="1" customFormat="1" ht="15.75" customHeight="1" spans="1:26">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s="1" customFormat="1" ht="15.75" customHeight="1" spans="1:26">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s="1" customFormat="1" ht="15.75" customHeight="1" spans="1:26">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s="1" customFormat="1" ht="15.75" customHeight="1" spans="1:26">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s="1" customFormat="1" ht="15.75" customHeight="1" spans="1:26">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s="1" customFormat="1" ht="15.75" customHeight="1" spans="1:26">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s="1" customFormat="1" ht="15.75" customHeight="1" spans="1:26">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s="1" customFormat="1" ht="15.75" customHeight="1" spans="1:26">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s="1" customFormat="1" ht="15.75" customHeight="1" spans="1:26">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s="1" customFormat="1" ht="15.75" customHeight="1" spans="1:26">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s="1" customFormat="1" ht="15.75" customHeight="1" spans="1:26">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s="1" customFormat="1" ht="15.75" customHeight="1" spans="1:26">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s="1" customFormat="1" ht="15.75" customHeight="1" spans="1:26">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s="1" customFormat="1" ht="15.75" customHeight="1" spans="1:26">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sheetData>
  <sheetProtection password="C8A9" sheet="1" objects="1"/>
  <mergeCells count="17">
    <mergeCell ref="G8:K8"/>
    <mergeCell ref="G9:K9"/>
    <mergeCell ref="G12:K12"/>
    <mergeCell ref="B19:L19"/>
    <mergeCell ref="B23:K23"/>
    <mergeCell ref="B25:L25"/>
    <mergeCell ref="B27:L27"/>
    <mergeCell ref="B29:L29"/>
    <mergeCell ref="B31:L31"/>
    <mergeCell ref="B33:L33"/>
    <mergeCell ref="B35:L35"/>
    <mergeCell ref="A37:C37"/>
    <mergeCell ref="A38:B38"/>
    <mergeCell ref="A39:C39"/>
    <mergeCell ref="A40:C40"/>
    <mergeCell ref="A13:C14"/>
    <mergeCell ref="A21:J22"/>
  </mergeCells>
  <dataValidations count="1">
    <dataValidation type="list" allowBlank="1" showInputMessage="1" showErrorMessage="1" sqref="B16">
      <formula1>TRD!$C$2:$G$2</formula1>
    </dataValidation>
  </dataValidation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81"/>
  <sheetViews>
    <sheetView workbookViewId="0">
      <selection activeCell="C22" sqref="C22"/>
    </sheetView>
  </sheetViews>
  <sheetFormatPr defaultColWidth="14.4380952380952" defaultRowHeight="15" customHeight="1"/>
  <cols>
    <col min="1" max="1" width="30.2857142857143" customWidth="1"/>
    <col min="2" max="2" width="27.8571428571429" customWidth="1"/>
    <col min="3" max="3" width="25.2857142857143" customWidth="1"/>
    <col min="4" max="4" width="19.4285714285714" customWidth="1"/>
    <col min="5" max="5" width="31.5714285714286" customWidth="1"/>
    <col min="6" max="6" width="15.2857142857143" customWidth="1"/>
    <col min="7" max="7" width="13.5714285714286" customWidth="1"/>
    <col min="8" max="8" width="26.8571428571429" customWidth="1"/>
    <col min="9" max="9" width="22.2857142857143" customWidth="1"/>
    <col min="10" max="10" width="30.1428571428571" customWidth="1"/>
    <col min="11" max="11" width="27.8571428571429" customWidth="1"/>
    <col min="12" max="12" width="21.1428571428571" customWidth="1"/>
    <col min="13" max="13" width="26.4285714285714" customWidth="1"/>
  </cols>
  <sheetData>
    <row r="1" s="14" customFormat="1" ht="36" customHeight="1" spans="1:15">
      <c r="A1" s="16"/>
      <c r="B1" s="16"/>
      <c r="C1" s="16"/>
      <c r="D1" s="16"/>
      <c r="E1" s="16"/>
      <c r="F1" s="16"/>
      <c r="G1" s="16"/>
      <c r="H1" s="16"/>
      <c r="I1" s="16"/>
      <c r="J1" s="16"/>
      <c r="K1" s="16"/>
      <c r="L1" s="16"/>
      <c r="M1" s="16"/>
      <c r="N1" s="28"/>
      <c r="O1" s="28"/>
    </row>
    <row r="2" s="15" customFormat="1" ht="22" customHeight="1" spans="1:13">
      <c r="A2" s="17" t="str">
        <f>HLOOKUP(Summary!$B$16,TRD!$C$2:$G$34,21,FALSE)</f>
        <v>Asset Code</v>
      </c>
      <c r="B2" s="18" t="str">
        <f>HLOOKUP(Summary!$B$16,TRD!$C$2:$G$34,22,FALSE)</f>
        <v>Maintenance code</v>
      </c>
      <c r="C2" s="18" t="str">
        <f>HLOOKUP(Summary!$B$16,TRD!$C$2:$G$34,23,FALSE)</f>
        <v>Location code</v>
      </c>
      <c r="D2" s="17" t="str">
        <f>HLOOKUP(Summary!$B$16,TRD!$C$2:$G$34,24,FALSE)</f>
        <v>Observations</v>
      </c>
      <c r="E2" s="18" t="str">
        <f>HLOOKUP(Summary!$B$16,TRD!$C$2:$G$34,25,FALSE)</f>
        <v>Maintenance Policy</v>
      </c>
      <c r="F2" s="17" t="str">
        <f>HLOOKUP(Summary!$B$16,TRD!$C$2:$G$34,26,FALSE)</f>
        <v>NFC Code</v>
      </c>
      <c r="G2" s="17" t="str">
        <f>HLOOKUP(Summary!$B$16,TRD!$C$2:$G$34,27,FALSE)</f>
        <v>QR Code</v>
      </c>
      <c r="H2" s="17" t="str">
        <f>HLOOKUP(Summary!$B$16,TRD!$C$2:$G$34,28,FALSE)</f>
        <v>EE. Acquisition cost</v>
      </c>
      <c r="I2" s="17" t="str">
        <f>HLOOKUP(Summary!$B$16,TRD!$C$2:$G$34,29,FALSE)</f>
        <v>EE. Lifetime</v>
      </c>
      <c r="J2" s="17" t="str">
        <f>HLOOKUP(Summary!$B$16,TRD!$C$2:$G$34,30,FALSE)</f>
        <v>EE. Supplier name</v>
      </c>
      <c r="K2" s="17" t="str">
        <f>HLOOKUP(Summary!$B$16,TRD!$C$2:$G$34,31,FALSE)</f>
        <v>EE. Acquisition date</v>
      </c>
      <c r="L2" s="17" t="str">
        <f>HLOOKUP(Summary!$B$16,TRD!$C$2:$G$34,32,FALSE)</f>
        <v>EE. Stoppage cost</v>
      </c>
      <c r="M2" s="17" t="str">
        <f>HLOOKUP(Summary!$B$16,TRD!$C$2:$G$34,33,FALSE)</f>
        <v>EE. Residual value</v>
      </c>
    </row>
    <row r="3" ht="14.25" customHeight="1" spans="1:13">
      <c r="A3" s="19"/>
      <c r="B3" s="20"/>
      <c r="C3" s="21"/>
      <c r="D3" s="22"/>
      <c r="E3" s="23"/>
      <c r="F3" s="24"/>
      <c r="G3" s="23"/>
      <c r="H3" s="22"/>
      <c r="I3" s="23"/>
      <c r="J3" s="24"/>
      <c r="K3" s="29"/>
      <c r="L3" s="24"/>
      <c r="M3" s="23"/>
    </row>
    <row r="4" ht="14.25" customHeight="1" spans="1:13">
      <c r="A4" s="19"/>
      <c r="B4" s="22"/>
      <c r="C4" s="19"/>
      <c r="D4" s="22"/>
      <c r="E4" s="23"/>
      <c r="F4" s="24"/>
      <c r="G4" s="23"/>
      <c r="H4" s="24"/>
      <c r="I4" s="23"/>
      <c r="J4" s="24"/>
      <c r="K4" s="30"/>
      <c r="L4" s="31"/>
      <c r="M4" s="30"/>
    </row>
    <row r="5" ht="14.25" customHeight="1" spans="1:13">
      <c r="A5" s="19"/>
      <c r="B5" s="22"/>
      <c r="C5" s="19"/>
      <c r="D5" s="22"/>
      <c r="E5" s="23"/>
      <c r="F5" s="24"/>
      <c r="G5" s="23"/>
      <c r="H5" s="24"/>
      <c r="I5" s="23"/>
      <c r="J5" s="24"/>
      <c r="K5" s="30"/>
      <c r="L5" s="31"/>
      <c r="M5" s="30"/>
    </row>
    <row r="6" ht="14.25" customHeight="1" spans="1:13">
      <c r="A6" s="19"/>
      <c r="B6" s="22"/>
      <c r="C6" s="19"/>
      <c r="D6" s="22"/>
      <c r="E6" s="23"/>
      <c r="F6" s="24"/>
      <c r="G6" s="23"/>
      <c r="H6" s="24"/>
      <c r="I6" s="23"/>
      <c r="J6" s="24"/>
      <c r="K6" s="30"/>
      <c r="L6" s="31"/>
      <c r="M6" s="30"/>
    </row>
    <row r="7" ht="14.25" customHeight="1" spans="1:13">
      <c r="A7" s="19"/>
      <c r="B7" s="22"/>
      <c r="C7" s="19"/>
      <c r="D7" s="22"/>
      <c r="E7" s="23"/>
      <c r="F7" s="24"/>
      <c r="G7" s="23"/>
      <c r="H7" s="24"/>
      <c r="I7" s="23"/>
      <c r="J7" s="24"/>
      <c r="K7" s="30"/>
      <c r="L7" s="31"/>
      <c r="M7" s="30"/>
    </row>
    <row r="8" ht="14.25" customHeight="1" spans="1:13">
      <c r="A8" s="19"/>
      <c r="B8" s="22"/>
      <c r="C8" s="19"/>
      <c r="D8" s="22"/>
      <c r="E8" s="23"/>
      <c r="F8" s="24"/>
      <c r="G8" s="23"/>
      <c r="H8" s="24"/>
      <c r="I8" s="23"/>
      <c r="J8" s="24"/>
      <c r="K8" s="30"/>
      <c r="L8" s="31"/>
      <c r="M8" s="30"/>
    </row>
    <row r="9" ht="14.25" customHeight="1" spans="1:13">
      <c r="A9" s="19"/>
      <c r="B9" s="22"/>
      <c r="C9" s="19"/>
      <c r="D9" s="22"/>
      <c r="E9" s="23"/>
      <c r="F9" s="24"/>
      <c r="G9" s="23"/>
      <c r="H9" s="24"/>
      <c r="I9" s="23"/>
      <c r="J9" s="24"/>
      <c r="K9" s="30"/>
      <c r="L9" s="31"/>
      <c r="M9" s="30"/>
    </row>
    <row r="10" ht="14.25" customHeight="1" spans="1:13">
      <c r="A10" s="19"/>
      <c r="B10" s="22"/>
      <c r="C10" s="19"/>
      <c r="D10" s="22"/>
      <c r="E10" s="23"/>
      <c r="F10" s="24"/>
      <c r="G10" s="23"/>
      <c r="H10" s="24"/>
      <c r="I10" s="23"/>
      <c r="J10" s="24"/>
      <c r="K10" s="30"/>
      <c r="L10" s="31"/>
      <c r="M10" s="30"/>
    </row>
    <row r="11" ht="14.25" customHeight="1" spans="1:13">
      <c r="A11" s="19"/>
      <c r="B11" s="22"/>
      <c r="C11" s="19"/>
      <c r="D11" s="22"/>
      <c r="E11" s="23"/>
      <c r="F11" s="24"/>
      <c r="G11" s="23"/>
      <c r="H11" s="24"/>
      <c r="I11" s="23"/>
      <c r="J11" s="24"/>
      <c r="K11" s="30"/>
      <c r="L11" s="31"/>
      <c r="M11" s="30"/>
    </row>
    <row r="12" ht="14.25" customHeight="1" spans="1:13">
      <c r="A12" s="19"/>
      <c r="B12" s="22"/>
      <c r="C12" s="19"/>
      <c r="D12" s="22"/>
      <c r="E12" s="23"/>
      <c r="F12" s="24"/>
      <c r="G12" s="23"/>
      <c r="H12" s="24"/>
      <c r="I12" s="23"/>
      <c r="J12" s="24"/>
      <c r="K12" s="30"/>
      <c r="L12" s="31"/>
      <c r="M12" s="30"/>
    </row>
    <row r="13" ht="14.25" customHeight="1" spans="1:13">
      <c r="A13" s="19"/>
      <c r="B13" s="22"/>
      <c r="C13" s="19"/>
      <c r="D13" s="22"/>
      <c r="E13" s="23"/>
      <c r="F13" s="24"/>
      <c r="G13" s="23"/>
      <c r="H13" s="24"/>
      <c r="I13" s="23"/>
      <c r="J13" s="24"/>
      <c r="K13" s="30"/>
      <c r="L13" s="31"/>
      <c r="M13" s="30"/>
    </row>
    <row r="14" ht="14.25" customHeight="1" spans="1:13">
      <c r="A14" s="19"/>
      <c r="B14" s="22"/>
      <c r="C14" s="19"/>
      <c r="D14" s="22"/>
      <c r="E14" s="23"/>
      <c r="F14" s="24"/>
      <c r="G14" s="23"/>
      <c r="H14" s="24"/>
      <c r="I14" s="23"/>
      <c r="J14" s="24"/>
      <c r="K14" s="30"/>
      <c r="L14" s="31"/>
      <c r="M14" s="30"/>
    </row>
    <row r="15" ht="14.25" customHeight="1" spans="1:13">
      <c r="A15" s="19"/>
      <c r="B15" s="22"/>
      <c r="C15" s="19"/>
      <c r="D15" s="22"/>
      <c r="E15" s="23"/>
      <c r="F15" s="24"/>
      <c r="G15" s="23"/>
      <c r="H15" s="24"/>
      <c r="I15" s="23"/>
      <c r="J15" s="24"/>
      <c r="K15" s="30"/>
      <c r="L15" s="31"/>
      <c r="M15" s="30"/>
    </row>
    <row r="16" ht="14.25" customHeight="1" spans="1:13">
      <c r="A16" s="19"/>
      <c r="B16" s="22"/>
      <c r="C16" s="19"/>
      <c r="D16" s="22"/>
      <c r="E16" s="23"/>
      <c r="F16" s="24"/>
      <c r="G16" s="23"/>
      <c r="H16" s="24"/>
      <c r="I16" s="23"/>
      <c r="J16" s="24"/>
      <c r="K16" s="30"/>
      <c r="L16" s="31"/>
      <c r="M16" s="30"/>
    </row>
    <row r="17" ht="14.25" customHeight="1" spans="1:10">
      <c r="A17" s="25"/>
      <c r="B17" s="26"/>
      <c r="C17" s="26"/>
      <c r="D17" s="26"/>
      <c r="E17" s="25"/>
      <c r="F17" s="27"/>
      <c r="G17" s="25"/>
      <c r="H17" s="25"/>
      <c r="I17" s="25"/>
      <c r="J17" s="25"/>
    </row>
    <row r="18" ht="14.25" customHeight="1" spans="1:10">
      <c r="A18" s="25"/>
      <c r="B18" s="26"/>
      <c r="C18" s="26"/>
      <c r="D18" s="26"/>
      <c r="E18" s="25"/>
      <c r="F18" s="25"/>
      <c r="G18" s="25"/>
      <c r="H18" s="25"/>
      <c r="I18" s="25"/>
      <c r="J18" s="25"/>
    </row>
    <row r="19" ht="14.25" customHeight="1" spans="1:10">
      <c r="A19" s="25"/>
      <c r="B19" s="26"/>
      <c r="C19" s="26"/>
      <c r="D19" s="26"/>
      <c r="E19" s="25"/>
      <c r="F19" s="25"/>
      <c r="G19" s="25"/>
      <c r="H19" s="25"/>
      <c r="I19" s="25"/>
      <c r="J19" s="25"/>
    </row>
    <row r="20" ht="14.25" customHeight="1" spans="1:10">
      <c r="A20" s="25"/>
      <c r="B20" s="26"/>
      <c r="C20" s="26"/>
      <c r="D20" s="26"/>
      <c r="E20" s="25"/>
      <c r="F20" s="25"/>
      <c r="G20" s="25"/>
      <c r="H20" s="25"/>
      <c r="I20" s="25"/>
      <c r="J20" s="25"/>
    </row>
    <row r="21" ht="14.25" customHeight="1" spans="1:10">
      <c r="A21" s="25"/>
      <c r="B21" s="26"/>
      <c r="C21" s="26"/>
      <c r="D21" s="26"/>
      <c r="E21" s="25"/>
      <c r="F21" s="25"/>
      <c r="G21" s="25"/>
      <c r="H21" s="25"/>
      <c r="I21" s="25"/>
      <c r="J21" s="25"/>
    </row>
    <row r="22" ht="14.25" customHeight="1" spans="1:10">
      <c r="A22" s="25"/>
      <c r="B22" s="26"/>
      <c r="C22" s="26"/>
      <c r="D22" s="26"/>
      <c r="E22" s="25"/>
      <c r="F22" s="25"/>
      <c r="G22" s="25"/>
      <c r="H22" s="25"/>
      <c r="I22" s="25"/>
      <c r="J22" s="25"/>
    </row>
    <row r="23" ht="14.25" customHeight="1" spans="1:10">
      <c r="A23" s="25"/>
      <c r="B23" s="26"/>
      <c r="C23" s="26"/>
      <c r="D23" s="26"/>
      <c r="E23" s="25"/>
      <c r="F23" s="25"/>
      <c r="G23" s="25"/>
      <c r="H23" s="25"/>
      <c r="I23" s="25"/>
      <c r="J23" s="25"/>
    </row>
    <row r="24" ht="14.25" customHeight="1" spans="1:10">
      <c r="A24" s="25"/>
      <c r="B24" s="26"/>
      <c r="C24" s="26"/>
      <c r="D24" s="26"/>
      <c r="E24" s="25"/>
      <c r="F24" s="25"/>
      <c r="G24" s="25"/>
      <c r="H24" s="25"/>
      <c r="I24" s="25"/>
      <c r="J24" s="25"/>
    </row>
    <row r="25" ht="14.25" customHeight="1" spans="1:10">
      <c r="A25" s="25"/>
      <c r="B25" s="26"/>
      <c r="C25" s="26"/>
      <c r="D25" s="26"/>
      <c r="E25" s="25"/>
      <c r="F25" s="25"/>
      <c r="G25" s="25"/>
      <c r="H25" s="25"/>
      <c r="I25" s="25"/>
      <c r="J25" s="25"/>
    </row>
    <row r="26" ht="14.25" customHeight="1" spans="1:10">
      <c r="A26" s="25"/>
      <c r="B26" s="26"/>
      <c r="C26" s="26"/>
      <c r="D26" s="26"/>
      <c r="E26" s="25"/>
      <c r="F26" s="25"/>
      <c r="G26" s="25"/>
      <c r="H26" s="25"/>
      <c r="I26" s="25"/>
      <c r="J26" s="25"/>
    </row>
    <row r="27" ht="14.25" customHeight="1" spans="1:10">
      <c r="A27" s="25"/>
      <c r="B27" s="26"/>
      <c r="C27" s="26"/>
      <c r="D27" s="26"/>
      <c r="E27" s="25"/>
      <c r="F27" s="25"/>
      <c r="G27" s="25"/>
      <c r="H27" s="25"/>
      <c r="I27" s="25"/>
      <c r="J27" s="25"/>
    </row>
    <row r="28" ht="14.25" customHeight="1" spans="1:10">
      <c r="A28" s="25"/>
      <c r="B28" s="26"/>
      <c r="C28" s="26"/>
      <c r="D28" s="26"/>
      <c r="E28" s="25"/>
      <c r="F28" s="25"/>
      <c r="G28" s="25"/>
      <c r="H28" s="25"/>
      <c r="I28" s="25"/>
      <c r="J28" s="25"/>
    </row>
    <row r="29" ht="14.25" customHeight="1" spans="1:10">
      <c r="A29" s="25"/>
      <c r="B29" s="26"/>
      <c r="C29" s="26"/>
      <c r="D29" s="26"/>
      <c r="E29" s="25"/>
      <c r="F29" s="25"/>
      <c r="G29" s="25"/>
      <c r="H29" s="25"/>
      <c r="I29" s="25"/>
      <c r="J29" s="25"/>
    </row>
    <row r="30" ht="14.25" customHeight="1" spans="1:10">
      <c r="A30" s="25"/>
      <c r="B30" s="26"/>
      <c r="C30" s="26"/>
      <c r="D30" s="26"/>
      <c r="E30" s="25"/>
      <c r="F30" s="25"/>
      <c r="G30" s="25"/>
      <c r="H30" s="25"/>
      <c r="I30" s="25"/>
      <c r="J30" s="25"/>
    </row>
    <row r="31" ht="14.25" customHeight="1" spans="1:10">
      <c r="A31" s="25"/>
      <c r="B31" s="26"/>
      <c r="C31" s="26"/>
      <c r="D31" s="26"/>
      <c r="E31" s="25"/>
      <c r="F31" s="25"/>
      <c r="G31" s="25"/>
      <c r="H31" s="25"/>
      <c r="I31" s="25"/>
      <c r="J31" s="25"/>
    </row>
    <row r="32" ht="14.25" customHeight="1" spans="1:10">
      <c r="A32" s="25"/>
      <c r="B32" s="26"/>
      <c r="C32" s="26"/>
      <c r="D32" s="26"/>
      <c r="E32" s="25"/>
      <c r="F32" s="25"/>
      <c r="G32" s="25"/>
      <c r="H32" s="25"/>
      <c r="I32" s="25"/>
      <c r="J32" s="25"/>
    </row>
    <row r="33" ht="14.25" customHeight="1" spans="1:10">
      <c r="A33" s="25"/>
      <c r="B33" s="26"/>
      <c r="C33" s="26"/>
      <c r="D33" s="26"/>
      <c r="E33" s="25"/>
      <c r="F33" s="25"/>
      <c r="G33" s="25"/>
      <c r="H33" s="25"/>
      <c r="I33" s="25"/>
      <c r="J33" s="25"/>
    </row>
    <row r="34" ht="14.25" customHeight="1" spans="1:10">
      <c r="A34" s="25"/>
      <c r="B34" s="26"/>
      <c r="C34" s="26"/>
      <c r="D34" s="26"/>
      <c r="E34" s="25"/>
      <c r="F34" s="25"/>
      <c r="G34" s="25"/>
      <c r="H34" s="25"/>
      <c r="I34" s="25"/>
      <c r="J34" s="25"/>
    </row>
    <row r="35" ht="14.25" customHeight="1" spans="1:10">
      <c r="A35" s="25"/>
      <c r="B35" s="26"/>
      <c r="C35" s="26"/>
      <c r="D35" s="26"/>
      <c r="E35" s="25"/>
      <c r="F35" s="25"/>
      <c r="G35" s="25"/>
      <c r="H35" s="25"/>
      <c r="I35" s="25"/>
      <c r="J35" s="25"/>
    </row>
    <row r="36" ht="14.25" customHeight="1" spans="1:10">
      <c r="A36" s="25"/>
      <c r="B36" s="26"/>
      <c r="C36" s="26"/>
      <c r="D36" s="26"/>
      <c r="E36" s="25"/>
      <c r="F36" s="25"/>
      <c r="G36" s="25"/>
      <c r="H36" s="25"/>
      <c r="I36" s="25"/>
      <c r="J36" s="25"/>
    </row>
    <row r="37" ht="14.25" customHeight="1" spans="1:10">
      <c r="A37" s="25"/>
      <c r="B37" s="26"/>
      <c r="C37" s="26"/>
      <c r="D37" s="26"/>
      <c r="E37" s="25"/>
      <c r="F37" s="25"/>
      <c r="G37" s="25"/>
      <c r="H37" s="25"/>
      <c r="I37" s="25"/>
      <c r="J37" s="25"/>
    </row>
    <row r="38" ht="14.25" customHeight="1" spans="1:10">
      <c r="A38" s="25"/>
      <c r="B38" s="26"/>
      <c r="C38" s="26"/>
      <c r="D38" s="26"/>
      <c r="E38" s="25"/>
      <c r="F38" s="25"/>
      <c r="G38" s="25"/>
      <c r="H38" s="25"/>
      <c r="I38" s="25"/>
      <c r="J38" s="25"/>
    </row>
    <row r="39" ht="14.25" customHeight="1" spans="1:10">
      <c r="A39" s="25"/>
      <c r="B39" s="26"/>
      <c r="C39" s="26"/>
      <c r="D39" s="26"/>
      <c r="E39" s="25"/>
      <c r="F39" s="25"/>
      <c r="G39" s="25"/>
      <c r="H39" s="25"/>
      <c r="I39" s="25"/>
      <c r="J39" s="25"/>
    </row>
    <row r="40" ht="14.25" customHeight="1" spans="1:10">
      <c r="A40" s="25"/>
      <c r="B40" s="26"/>
      <c r="C40" s="26"/>
      <c r="D40" s="26"/>
      <c r="E40" s="25"/>
      <c r="F40" s="25"/>
      <c r="G40" s="25"/>
      <c r="H40" s="25"/>
      <c r="I40" s="25"/>
      <c r="J40" s="25"/>
    </row>
    <row r="41" ht="14.25" customHeight="1" spans="1:10">
      <c r="A41" s="25"/>
      <c r="B41" s="26"/>
      <c r="C41" s="26"/>
      <c r="D41" s="26"/>
      <c r="E41" s="25"/>
      <c r="F41" s="25"/>
      <c r="G41" s="25"/>
      <c r="H41" s="25"/>
      <c r="I41" s="25"/>
      <c r="J41" s="25"/>
    </row>
    <row r="42" ht="14.25" customHeight="1" spans="1:10">
      <c r="A42" s="25"/>
      <c r="B42" s="26"/>
      <c r="C42" s="26"/>
      <c r="D42" s="26"/>
      <c r="E42" s="25"/>
      <c r="F42" s="25"/>
      <c r="G42" s="25"/>
      <c r="H42" s="25"/>
      <c r="I42" s="25"/>
      <c r="J42" s="25"/>
    </row>
    <row r="43" ht="14.25" customHeight="1" spans="1:10">
      <c r="A43" s="25"/>
      <c r="B43" s="26"/>
      <c r="C43" s="26"/>
      <c r="D43" s="26"/>
      <c r="E43" s="25"/>
      <c r="F43" s="25"/>
      <c r="G43" s="25"/>
      <c r="H43" s="25"/>
      <c r="I43" s="25"/>
      <c r="J43" s="25"/>
    </row>
    <row r="44" ht="14.25" customHeight="1" spans="1:10">
      <c r="A44" s="25"/>
      <c r="B44" s="26"/>
      <c r="C44" s="26"/>
      <c r="D44" s="26"/>
      <c r="E44" s="25"/>
      <c r="F44" s="25"/>
      <c r="G44" s="25"/>
      <c r="H44" s="25"/>
      <c r="I44" s="25"/>
      <c r="J44" s="25"/>
    </row>
    <row r="45" ht="14.25" customHeight="1" spans="1:10">
      <c r="A45" s="25"/>
      <c r="B45" s="26"/>
      <c r="C45" s="26"/>
      <c r="D45" s="26"/>
      <c r="E45" s="25"/>
      <c r="F45" s="25"/>
      <c r="G45" s="25"/>
      <c r="H45" s="25"/>
      <c r="I45" s="25"/>
      <c r="J45" s="25"/>
    </row>
    <row r="46" ht="14.25" customHeight="1" spans="1:10">
      <c r="A46" s="25"/>
      <c r="B46" s="26"/>
      <c r="C46" s="26"/>
      <c r="D46" s="26"/>
      <c r="E46" s="25"/>
      <c r="F46" s="25"/>
      <c r="G46" s="25"/>
      <c r="H46" s="25"/>
      <c r="I46" s="25"/>
      <c r="J46" s="25"/>
    </row>
    <row r="47" ht="14.25" customHeight="1" spans="1:10">
      <c r="A47" s="25"/>
      <c r="B47" s="26"/>
      <c r="C47" s="26"/>
      <c r="D47" s="26"/>
      <c r="E47" s="25"/>
      <c r="F47" s="25"/>
      <c r="G47" s="25"/>
      <c r="H47" s="25"/>
      <c r="I47" s="25"/>
      <c r="J47" s="25"/>
    </row>
    <row r="48" ht="14.25" customHeight="1" spans="1:10">
      <c r="A48" s="25"/>
      <c r="B48" s="26"/>
      <c r="C48" s="26"/>
      <c r="D48" s="26"/>
      <c r="E48" s="25"/>
      <c r="F48" s="25"/>
      <c r="G48" s="25"/>
      <c r="H48" s="25"/>
      <c r="I48" s="25"/>
      <c r="J48" s="25"/>
    </row>
    <row r="49" ht="14.25" customHeight="1" spans="1:10">
      <c r="A49" s="25"/>
      <c r="B49" s="26"/>
      <c r="C49" s="26"/>
      <c r="D49" s="26"/>
      <c r="E49" s="25"/>
      <c r="F49" s="25"/>
      <c r="G49" s="25"/>
      <c r="H49" s="25"/>
      <c r="I49" s="25"/>
      <c r="J49" s="25"/>
    </row>
    <row r="50" ht="14.25" customHeight="1" spans="1:10">
      <c r="A50" s="25"/>
      <c r="B50" s="26"/>
      <c r="C50" s="26"/>
      <c r="D50" s="26"/>
      <c r="E50" s="25"/>
      <c r="F50" s="25"/>
      <c r="G50" s="25"/>
      <c r="H50" s="25"/>
      <c r="I50" s="25"/>
      <c r="J50" s="25"/>
    </row>
    <row r="51" ht="14.25" customHeight="1" spans="1:10">
      <c r="A51" s="25"/>
      <c r="B51" s="26"/>
      <c r="C51" s="26"/>
      <c r="D51" s="26"/>
      <c r="E51" s="25"/>
      <c r="F51" s="25"/>
      <c r="G51" s="25"/>
      <c r="H51" s="25"/>
      <c r="I51" s="25"/>
      <c r="J51" s="25"/>
    </row>
    <row r="52" ht="14.25" customHeight="1" spans="1:10">
      <c r="A52" s="25"/>
      <c r="B52" s="26"/>
      <c r="C52" s="26"/>
      <c r="D52" s="26"/>
      <c r="E52" s="25"/>
      <c r="F52" s="25"/>
      <c r="G52" s="25"/>
      <c r="H52" s="25"/>
      <c r="I52" s="25"/>
      <c r="J52" s="25"/>
    </row>
    <row r="53" ht="14.25" customHeight="1" spans="1:10">
      <c r="A53" s="25"/>
      <c r="B53" s="26"/>
      <c r="C53" s="26"/>
      <c r="D53" s="26"/>
      <c r="E53" s="25"/>
      <c r="F53" s="25"/>
      <c r="G53" s="25"/>
      <c r="H53" s="25"/>
      <c r="I53" s="25"/>
      <c r="J53" s="25"/>
    </row>
    <row r="54" ht="14.25" customHeight="1" spans="1:10">
      <c r="A54" s="25"/>
      <c r="B54" s="26"/>
      <c r="C54" s="26"/>
      <c r="D54" s="26"/>
      <c r="E54" s="25"/>
      <c r="F54" s="25"/>
      <c r="G54" s="25"/>
      <c r="H54" s="25"/>
      <c r="I54" s="25"/>
      <c r="J54" s="25"/>
    </row>
    <row r="55" ht="14.25" customHeight="1" spans="1:10">
      <c r="A55" s="25"/>
      <c r="B55" s="26"/>
      <c r="C55" s="26"/>
      <c r="D55" s="26"/>
      <c r="E55" s="25"/>
      <c r="F55" s="25"/>
      <c r="G55" s="25"/>
      <c r="H55" s="25"/>
      <c r="I55" s="25"/>
      <c r="J55" s="25"/>
    </row>
    <row r="56" ht="14.25" customHeight="1" spans="1:10">
      <c r="A56" s="25"/>
      <c r="B56" s="26"/>
      <c r="C56" s="26"/>
      <c r="D56" s="26"/>
      <c r="E56" s="25"/>
      <c r="F56" s="25"/>
      <c r="G56" s="25"/>
      <c r="H56" s="25"/>
      <c r="I56" s="25"/>
      <c r="J56" s="25"/>
    </row>
    <row r="57" ht="14.25" customHeight="1" spans="1:10">
      <c r="A57" s="25"/>
      <c r="B57" s="26"/>
      <c r="C57" s="26"/>
      <c r="D57" s="26"/>
      <c r="E57" s="25"/>
      <c r="F57" s="25"/>
      <c r="G57" s="25"/>
      <c r="H57" s="25"/>
      <c r="I57" s="25"/>
      <c r="J57" s="25"/>
    </row>
    <row r="58" ht="14.25" customHeight="1" spans="1:10">
      <c r="A58" s="25"/>
      <c r="B58" s="26"/>
      <c r="C58" s="26"/>
      <c r="D58" s="26"/>
      <c r="E58" s="25"/>
      <c r="F58" s="25"/>
      <c r="G58" s="25"/>
      <c r="H58" s="25"/>
      <c r="I58" s="25"/>
      <c r="J58" s="25"/>
    </row>
    <row r="59" ht="14.25" customHeight="1" spans="1:10">
      <c r="A59" s="25"/>
      <c r="B59" s="26"/>
      <c r="C59" s="26"/>
      <c r="D59" s="26"/>
      <c r="E59" s="25"/>
      <c r="F59" s="25"/>
      <c r="G59" s="25"/>
      <c r="H59" s="25"/>
      <c r="I59" s="25"/>
      <c r="J59" s="25"/>
    </row>
    <row r="60" ht="14.25" customHeight="1" spans="1:10">
      <c r="A60" s="25"/>
      <c r="B60" s="26"/>
      <c r="C60" s="26"/>
      <c r="D60" s="26"/>
      <c r="E60" s="25"/>
      <c r="F60" s="25"/>
      <c r="G60" s="25"/>
      <c r="H60" s="25"/>
      <c r="I60" s="25"/>
      <c r="J60" s="25"/>
    </row>
    <row r="61" ht="14.25" customHeight="1" spans="1:10">
      <c r="A61" s="25"/>
      <c r="B61" s="26"/>
      <c r="C61" s="26"/>
      <c r="D61" s="26"/>
      <c r="E61" s="25"/>
      <c r="F61" s="25"/>
      <c r="G61" s="25"/>
      <c r="H61" s="25"/>
      <c r="I61" s="25"/>
      <c r="J61" s="25"/>
    </row>
    <row r="62" ht="14.25" customHeight="1" spans="1:10">
      <c r="A62" s="25"/>
      <c r="B62" s="26"/>
      <c r="C62" s="26"/>
      <c r="D62" s="26"/>
      <c r="E62" s="25"/>
      <c r="F62" s="25"/>
      <c r="G62" s="25"/>
      <c r="H62" s="25"/>
      <c r="I62" s="25"/>
      <c r="J62" s="25"/>
    </row>
    <row r="63" ht="14.25" customHeight="1" spans="1:10">
      <c r="A63" s="25"/>
      <c r="B63" s="26"/>
      <c r="C63" s="26"/>
      <c r="D63" s="26"/>
      <c r="E63" s="25"/>
      <c r="F63" s="25"/>
      <c r="G63" s="25"/>
      <c r="H63" s="25"/>
      <c r="I63" s="25"/>
      <c r="J63" s="25"/>
    </row>
    <row r="64" ht="14.25" customHeight="1" spans="1:10">
      <c r="A64" s="25"/>
      <c r="B64" s="26"/>
      <c r="C64" s="26"/>
      <c r="D64" s="26"/>
      <c r="E64" s="25"/>
      <c r="F64" s="25"/>
      <c r="G64" s="25"/>
      <c r="H64" s="25"/>
      <c r="I64" s="25"/>
      <c r="J64" s="25"/>
    </row>
    <row r="65" ht="14.25" customHeight="1" spans="1:10">
      <c r="A65" s="25"/>
      <c r="B65" s="26"/>
      <c r="C65" s="26"/>
      <c r="D65" s="26"/>
      <c r="E65" s="25"/>
      <c r="F65" s="25"/>
      <c r="G65" s="25"/>
      <c r="H65" s="25"/>
      <c r="I65" s="25"/>
      <c r="J65" s="25"/>
    </row>
    <row r="66" ht="14.25" customHeight="1" spans="1:10">
      <c r="A66" s="25"/>
      <c r="B66" s="26"/>
      <c r="C66" s="26"/>
      <c r="D66" s="26"/>
      <c r="E66" s="25"/>
      <c r="F66" s="25"/>
      <c r="G66" s="25"/>
      <c r="H66" s="25"/>
      <c r="I66" s="25"/>
      <c r="J66" s="25"/>
    </row>
    <row r="67" ht="14.25" customHeight="1" spans="1:10">
      <c r="A67" s="25"/>
      <c r="B67" s="26"/>
      <c r="C67" s="26"/>
      <c r="D67" s="26"/>
      <c r="E67" s="25"/>
      <c r="F67" s="25"/>
      <c r="G67" s="25"/>
      <c r="H67" s="25"/>
      <c r="I67" s="25"/>
      <c r="J67" s="25"/>
    </row>
    <row r="68" ht="14.25" customHeight="1" spans="1:10">
      <c r="A68" s="25"/>
      <c r="B68" s="26"/>
      <c r="C68" s="26"/>
      <c r="D68" s="26"/>
      <c r="E68" s="25"/>
      <c r="F68" s="25"/>
      <c r="G68" s="25"/>
      <c r="H68" s="25"/>
      <c r="I68" s="25"/>
      <c r="J68" s="25"/>
    </row>
    <row r="69" ht="14.25" customHeight="1" spans="1:10">
      <c r="A69" s="25"/>
      <c r="B69" s="26"/>
      <c r="C69" s="26"/>
      <c r="D69" s="26"/>
      <c r="E69" s="25"/>
      <c r="F69" s="25"/>
      <c r="G69" s="25"/>
      <c r="H69" s="25"/>
      <c r="I69" s="25"/>
      <c r="J69" s="25"/>
    </row>
    <row r="70" ht="14.25" customHeight="1" spans="1:10">
      <c r="A70" s="25"/>
      <c r="B70" s="26"/>
      <c r="C70" s="26"/>
      <c r="D70" s="26"/>
      <c r="E70" s="25"/>
      <c r="F70" s="25"/>
      <c r="G70" s="25"/>
      <c r="H70" s="25"/>
      <c r="I70" s="25"/>
      <c r="J70" s="25"/>
    </row>
    <row r="71" ht="14.25" customHeight="1" spans="1:10">
      <c r="A71" s="25"/>
      <c r="B71" s="26"/>
      <c r="C71" s="26"/>
      <c r="D71" s="26"/>
      <c r="E71" s="25"/>
      <c r="F71" s="25"/>
      <c r="G71" s="25"/>
      <c r="H71" s="25"/>
      <c r="I71" s="25"/>
      <c r="J71" s="25"/>
    </row>
    <row r="72" ht="14.25" customHeight="1" spans="1:10">
      <c r="A72" s="25"/>
      <c r="B72" s="26"/>
      <c r="C72" s="26"/>
      <c r="D72" s="26"/>
      <c r="E72" s="25"/>
      <c r="F72" s="25"/>
      <c r="G72" s="25"/>
      <c r="H72" s="25"/>
      <c r="I72" s="25"/>
      <c r="J72" s="25"/>
    </row>
    <row r="73" ht="14.25" customHeight="1" spans="1:10">
      <c r="A73" s="25"/>
      <c r="B73" s="26"/>
      <c r="C73" s="26"/>
      <c r="D73" s="26"/>
      <c r="E73" s="25"/>
      <c r="F73" s="25"/>
      <c r="G73" s="25"/>
      <c r="H73" s="25"/>
      <c r="I73" s="25"/>
      <c r="J73" s="25"/>
    </row>
    <row r="74" ht="14.25" customHeight="1" spans="1:10">
      <c r="A74" s="25"/>
      <c r="B74" s="26"/>
      <c r="C74" s="26"/>
      <c r="D74" s="26"/>
      <c r="E74" s="25"/>
      <c r="F74" s="25"/>
      <c r="G74" s="25"/>
      <c r="H74" s="25"/>
      <c r="I74" s="25"/>
      <c r="J74" s="25"/>
    </row>
    <row r="75" ht="14.25" customHeight="1" spans="1:10">
      <c r="A75" s="25"/>
      <c r="B75" s="26"/>
      <c r="C75" s="26"/>
      <c r="D75" s="26"/>
      <c r="E75" s="25"/>
      <c r="F75" s="25"/>
      <c r="G75" s="25"/>
      <c r="H75" s="25"/>
      <c r="I75" s="25"/>
      <c r="J75" s="25"/>
    </row>
    <row r="76" ht="14.25" customHeight="1" spans="1:10">
      <c r="A76" s="25"/>
      <c r="B76" s="26"/>
      <c r="C76" s="26"/>
      <c r="D76" s="26"/>
      <c r="E76" s="25"/>
      <c r="F76" s="25"/>
      <c r="G76" s="25"/>
      <c r="H76" s="25"/>
      <c r="I76" s="25"/>
      <c r="J76" s="25"/>
    </row>
    <row r="77" ht="14.25" customHeight="1" spans="1:10">
      <c r="A77" s="25"/>
      <c r="B77" s="26"/>
      <c r="C77" s="26"/>
      <c r="D77" s="26"/>
      <c r="E77" s="25"/>
      <c r="F77" s="25"/>
      <c r="G77" s="25"/>
      <c r="H77" s="25"/>
      <c r="I77" s="25"/>
      <c r="J77" s="25"/>
    </row>
    <row r="78" ht="14.25" customHeight="1" spans="1:10">
      <c r="A78" s="25"/>
      <c r="B78" s="26"/>
      <c r="C78" s="26"/>
      <c r="D78" s="26"/>
      <c r="E78" s="25"/>
      <c r="F78" s="25"/>
      <c r="G78" s="25"/>
      <c r="H78" s="25"/>
      <c r="I78" s="25"/>
      <c r="J78" s="25"/>
    </row>
    <row r="79" ht="14.25" customHeight="1" spans="1:10">
      <c r="A79" s="25"/>
      <c r="B79" s="26"/>
      <c r="C79" s="26"/>
      <c r="D79" s="26"/>
      <c r="E79" s="25"/>
      <c r="F79" s="25"/>
      <c r="G79" s="25"/>
      <c r="H79" s="25"/>
      <c r="I79" s="25"/>
      <c r="J79" s="25"/>
    </row>
    <row r="80" ht="14.25" customHeight="1" spans="1:10">
      <c r="A80" s="25"/>
      <c r="B80" s="26"/>
      <c r="C80" s="26"/>
      <c r="D80" s="26"/>
      <c r="E80" s="25"/>
      <c r="F80" s="25"/>
      <c r="G80" s="25"/>
      <c r="H80" s="25"/>
      <c r="I80" s="25"/>
      <c r="J80" s="25"/>
    </row>
    <row r="81" ht="14.25" customHeight="1" spans="1:10">
      <c r="A81" s="25"/>
      <c r="B81" s="26"/>
      <c r="C81" s="26"/>
      <c r="D81" s="26"/>
      <c r="E81" s="25"/>
      <c r="F81" s="25"/>
      <c r="G81" s="25"/>
      <c r="H81" s="25"/>
      <c r="I81" s="25"/>
      <c r="J81" s="25"/>
    </row>
    <row r="82" ht="14.25" customHeight="1" spans="1:10">
      <c r="A82" s="25"/>
      <c r="B82" s="26"/>
      <c r="C82" s="26"/>
      <c r="D82" s="26"/>
      <c r="E82" s="25"/>
      <c r="F82" s="25"/>
      <c r="G82" s="25"/>
      <c r="H82" s="25"/>
      <c r="I82" s="25"/>
      <c r="J82" s="25"/>
    </row>
    <row r="83" ht="14.25" customHeight="1" spans="1:10">
      <c r="A83" s="25"/>
      <c r="B83" s="26"/>
      <c r="C83" s="26"/>
      <c r="D83" s="26"/>
      <c r="E83" s="25"/>
      <c r="F83" s="25"/>
      <c r="G83" s="25"/>
      <c r="H83" s="25"/>
      <c r="I83" s="25"/>
      <c r="J83" s="25"/>
    </row>
    <row r="84" ht="14.25" customHeight="1" spans="1:10">
      <c r="A84" s="25"/>
      <c r="B84" s="26"/>
      <c r="C84" s="26"/>
      <c r="D84" s="26"/>
      <c r="E84" s="25"/>
      <c r="F84" s="25"/>
      <c r="G84" s="25"/>
      <c r="H84" s="25"/>
      <c r="I84" s="25"/>
      <c r="J84" s="25"/>
    </row>
    <row r="85" ht="14.25" customHeight="1" spans="1:10">
      <c r="A85" s="25"/>
      <c r="B85" s="26"/>
      <c r="C85" s="26"/>
      <c r="D85" s="26"/>
      <c r="E85" s="25"/>
      <c r="F85" s="25"/>
      <c r="G85" s="25"/>
      <c r="H85" s="25"/>
      <c r="I85" s="25"/>
      <c r="J85" s="25"/>
    </row>
    <row r="86" ht="14.25" customHeight="1" spans="1:10">
      <c r="A86" s="25"/>
      <c r="B86" s="26"/>
      <c r="C86" s="26"/>
      <c r="D86" s="26"/>
      <c r="E86" s="25"/>
      <c r="F86" s="25"/>
      <c r="G86" s="25"/>
      <c r="H86" s="25"/>
      <c r="I86" s="25"/>
      <c r="J86" s="25"/>
    </row>
    <row r="87" ht="14.25" customHeight="1" spans="1:10">
      <c r="A87" s="25"/>
      <c r="B87" s="26"/>
      <c r="C87" s="26"/>
      <c r="D87" s="26"/>
      <c r="E87" s="25"/>
      <c r="F87" s="25"/>
      <c r="G87" s="25"/>
      <c r="H87" s="25"/>
      <c r="I87" s="25"/>
      <c r="J87" s="25"/>
    </row>
    <row r="88" ht="14.25" customHeight="1" spans="1:10">
      <c r="A88" s="25"/>
      <c r="B88" s="26"/>
      <c r="C88" s="26"/>
      <c r="D88" s="26"/>
      <c r="E88" s="25"/>
      <c r="F88" s="25"/>
      <c r="G88" s="25"/>
      <c r="H88" s="25"/>
      <c r="I88" s="25"/>
      <c r="J88" s="25"/>
    </row>
    <row r="89" ht="14.25" customHeight="1" spans="1:10">
      <c r="A89" s="25"/>
      <c r="B89" s="26"/>
      <c r="C89" s="26"/>
      <c r="D89" s="26"/>
      <c r="E89" s="25"/>
      <c r="F89" s="25"/>
      <c r="G89" s="25"/>
      <c r="H89" s="25"/>
      <c r="I89" s="25"/>
      <c r="J89" s="25"/>
    </row>
    <row r="90" ht="14.25" customHeight="1" spans="1:10">
      <c r="A90" s="25"/>
      <c r="B90" s="26"/>
      <c r="C90" s="26"/>
      <c r="D90" s="26"/>
      <c r="E90" s="25"/>
      <c r="F90" s="25"/>
      <c r="G90" s="25"/>
      <c r="H90" s="25"/>
      <c r="I90" s="25"/>
      <c r="J90" s="25"/>
    </row>
    <row r="91" ht="14.25" customHeight="1" spans="1:10">
      <c r="A91" s="25"/>
      <c r="B91" s="26"/>
      <c r="C91" s="26"/>
      <c r="D91" s="26"/>
      <c r="E91" s="25"/>
      <c r="F91" s="25"/>
      <c r="G91" s="25"/>
      <c r="H91" s="25"/>
      <c r="I91" s="25"/>
      <c r="J91" s="25"/>
    </row>
    <row r="92" ht="14.25" customHeight="1" spans="1:10">
      <c r="A92" s="25"/>
      <c r="B92" s="26"/>
      <c r="C92" s="26"/>
      <c r="D92" s="26"/>
      <c r="E92" s="25"/>
      <c r="F92" s="25"/>
      <c r="G92" s="25"/>
      <c r="H92" s="25"/>
      <c r="I92" s="25"/>
      <c r="J92" s="25"/>
    </row>
    <row r="93" ht="14.25" customHeight="1" spans="1:10">
      <c r="A93" s="25"/>
      <c r="B93" s="26"/>
      <c r="C93" s="26"/>
      <c r="D93" s="26"/>
      <c r="E93" s="25"/>
      <c r="F93" s="25"/>
      <c r="G93" s="25"/>
      <c r="H93" s="25"/>
      <c r="I93" s="25"/>
      <c r="J93" s="25"/>
    </row>
    <row r="94" ht="14.25" customHeight="1" spans="1:10">
      <c r="A94" s="25"/>
      <c r="B94" s="26"/>
      <c r="C94" s="26"/>
      <c r="D94" s="26"/>
      <c r="E94" s="25"/>
      <c r="F94" s="25"/>
      <c r="G94" s="25"/>
      <c r="H94" s="25"/>
      <c r="I94" s="25"/>
      <c r="J94" s="25"/>
    </row>
    <row r="95" ht="14.25" customHeight="1" spans="1:10">
      <c r="A95" s="25"/>
      <c r="B95" s="26"/>
      <c r="C95" s="26"/>
      <c r="D95" s="26"/>
      <c r="E95" s="25"/>
      <c r="F95" s="25"/>
      <c r="G95" s="25"/>
      <c r="H95" s="25"/>
      <c r="I95" s="25"/>
      <c r="J95" s="25"/>
    </row>
    <row r="96" ht="14.25" customHeight="1" spans="1:10">
      <c r="A96" s="25"/>
      <c r="B96" s="26"/>
      <c r="C96" s="26"/>
      <c r="D96" s="26"/>
      <c r="E96" s="25"/>
      <c r="F96" s="25"/>
      <c r="G96" s="25"/>
      <c r="H96" s="25"/>
      <c r="I96" s="25"/>
      <c r="J96" s="25"/>
    </row>
    <row r="97" ht="14.25" customHeight="1" spans="1:10">
      <c r="A97" s="25"/>
      <c r="B97" s="26"/>
      <c r="C97" s="26"/>
      <c r="D97" s="26"/>
      <c r="E97" s="25"/>
      <c r="F97" s="25"/>
      <c r="G97" s="25"/>
      <c r="H97" s="25"/>
      <c r="I97" s="25"/>
      <c r="J97" s="25"/>
    </row>
    <row r="98" ht="14.25" customHeight="1" spans="1:10">
      <c r="A98" s="25"/>
      <c r="B98" s="26"/>
      <c r="C98" s="26"/>
      <c r="D98" s="26"/>
      <c r="E98" s="25"/>
      <c r="F98" s="25"/>
      <c r="G98" s="25"/>
      <c r="H98" s="25"/>
      <c r="I98" s="25"/>
      <c r="J98" s="25"/>
    </row>
    <row r="99" ht="14.25" customHeight="1" spans="1:10">
      <c r="A99" s="25"/>
      <c r="B99" s="26"/>
      <c r="C99" s="26"/>
      <c r="D99" s="26"/>
      <c r="E99" s="25"/>
      <c r="F99" s="25"/>
      <c r="G99" s="25"/>
      <c r="H99" s="25"/>
      <c r="I99" s="25"/>
      <c r="J99" s="25"/>
    </row>
    <row r="100" ht="14.25" customHeight="1" spans="1:10">
      <c r="A100" s="25"/>
      <c r="B100" s="26"/>
      <c r="C100" s="26"/>
      <c r="D100" s="26"/>
      <c r="E100" s="25"/>
      <c r="F100" s="25"/>
      <c r="G100" s="25"/>
      <c r="H100" s="25"/>
      <c r="I100" s="25"/>
      <c r="J100" s="25"/>
    </row>
    <row r="101" ht="14.25" customHeight="1" spans="1:10">
      <c r="A101" s="25"/>
      <c r="B101" s="26"/>
      <c r="C101" s="26"/>
      <c r="D101" s="26"/>
      <c r="E101" s="25"/>
      <c r="F101" s="25"/>
      <c r="G101" s="25"/>
      <c r="H101" s="25"/>
      <c r="I101" s="25"/>
      <c r="J101" s="25"/>
    </row>
    <row r="102" ht="14.25" customHeight="1" spans="1:10">
      <c r="A102" s="25"/>
      <c r="B102" s="26"/>
      <c r="C102" s="26"/>
      <c r="D102" s="26"/>
      <c r="E102" s="25"/>
      <c r="F102" s="25"/>
      <c r="G102" s="25"/>
      <c r="H102" s="25"/>
      <c r="I102" s="25"/>
      <c r="J102" s="25"/>
    </row>
    <row r="103" ht="14.25" customHeight="1" spans="1:10">
      <c r="A103" s="25"/>
      <c r="B103" s="26"/>
      <c r="C103" s="26"/>
      <c r="D103" s="26"/>
      <c r="E103" s="25"/>
      <c r="F103" s="25"/>
      <c r="G103" s="25"/>
      <c r="H103" s="25"/>
      <c r="I103" s="25"/>
      <c r="J103" s="25"/>
    </row>
    <row r="104" ht="14.25" customHeight="1" spans="1:10">
      <c r="A104" s="25"/>
      <c r="B104" s="26"/>
      <c r="C104" s="26"/>
      <c r="D104" s="26"/>
      <c r="E104" s="25"/>
      <c r="F104" s="25"/>
      <c r="G104" s="25"/>
      <c r="H104" s="25"/>
      <c r="I104" s="25"/>
      <c r="J104" s="25"/>
    </row>
    <row r="105" ht="14.25" customHeight="1" spans="1:10">
      <c r="A105" s="25"/>
      <c r="B105" s="26"/>
      <c r="C105" s="26"/>
      <c r="D105" s="26"/>
      <c r="E105" s="25"/>
      <c r="F105" s="25"/>
      <c r="G105" s="25"/>
      <c r="H105" s="25"/>
      <c r="I105" s="25"/>
      <c r="J105" s="25"/>
    </row>
    <row r="106" ht="14.25" customHeight="1" spans="1:10">
      <c r="A106" s="25"/>
      <c r="B106" s="26"/>
      <c r="C106" s="26"/>
      <c r="D106" s="26"/>
      <c r="E106" s="25"/>
      <c r="F106" s="25"/>
      <c r="G106" s="25"/>
      <c r="H106" s="25"/>
      <c r="I106" s="25"/>
      <c r="J106" s="25"/>
    </row>
    <row r="107" ht="14.25" customHeight="1" spans="1:10">
      <c r="A107" s="25"/>
      <c r="B107" s="26"/>
      <c r="C107" s="26"/>
      <c r="D107" s="26"/>
      <c r="E107" s="25"/>
      <c r="F107" s="25"/>
      <c r="G107" s="25"/>
      <c r="H107" s="25"/>
      <c r="I107" s="25"/>
      <c r="J107" s="25"/>
    </row>
    <row r="108" ht="14.25" customHeight="1" spans="1:10">
      <c r="A108" s="25"/>
      <c r="B108" s="26"/>
      <c r="C108" s="26"/>
      <c r="D108" s="26"/>
      <c r="E108" s="25"/>
      <c r="F108" s="25"/>
      <c r="G108" s="25"/>
      <c r="H108" s="25"/>
      <c r="I108" s="25"/>
      <c r="J108" s="25"/>
    </row>
    <row r="109" ht="14.25" customHeight="1" spans="1:10">
      <c r="A109" s="25"/>
      <c r="B109" s="26"/>
      <c r="C109" s="26"/>
      <c r="D109" s="26"/>
      <c r="E109" s="25"/>
      <c r="F109" s="25"/>
      <c r="G109" s="25"/>
      <c r="H109" s="25"/>
      <c r="I109" s="25"/>
      <c r="J109" s="25"/>
    </row>
    <row r="110" ht="14.25" customHeight="1" spans="1:10">
      <c r="A110" s="25"/>
      <c r="B110" s="26"/>
      <c r="C110" s="26"/>
      <c r="D110" s="26"/>
      <c r="E110" s="25"/>
      <c r="F110" s="25"/>
      <c r="G110" s="25"/>
      <c r="H110" s="25"/>
      <c r="I110" s="25"/>
      <c r="J110" s="25"/>
    </row>
    <row r="111" ht="14.25" customHeight="1" spans="1:10">
      <c r="A111" s="25"/>
      <c r="B111" s="26"/>
      <c r="C111" s="26"/>
      <c r="D111" s="26"/>
      <c r="E111" s="25"/>
      <c r="F111" s="25"/>
      <c r="G111" s="25"/>
      <c r="H111" s="25"/>
      <c r="I111" s="25"/>
      <c r="J111" s="25"/>
    </row>
    <row r="112" ht="14.25" customHeight="1" spans="1:10">
      <c r="A112" s="25"/>
      <c r="B112" s="26"/>
      <c r="C112" s="26"/>
      <c r="D112" s="26"/>
      <c r="E112" s="25"/>
      <c r="F112" s="25"/>
      <c r="G112" s="25"/>
      <c r="H112" s="25"/>
      <c r="I112" s="25"/>
      <c r="J112" s="25"/>
    </row>
    <row r="113" ht="14.25" customHeight="1" spans="1:10">
      <c r="A113" s="25"/>
      <c r="B113" s="26"/>
      <c r="C113" s="26"/>
      <c r="D113" s="26"/>
      <c r="E113" s="25"/>
      <c r="F113" s="25"/>
      <c r="G113" s="25"/>
      <c r="H113" s="25"/>
      <c r="I113" s="25"/>
      <c r="J113" s="25"/>
    </row>
    <row r="114" ht="14.25" customHeight="1" spans="1:10">
      <c r="A114" s="25"/>
      <c r="B114" s="26"/>
      <c r="C114" s="26"/>
      <c r="D114" s="26"/>
      <c r="E114" s="25"/>
      <c r="F114" s="25"/>
      <c r="G114" s="25"/>
      <c r="H114" s="25"/>
      <c r="I114" s="25"/>
      <c r="J114" s="25"/>
    </row>
    <row r="115" ht="14.25" customHeight="1" spans="1:10">
      <c r="A115" s="25"/>
      <c r="B115" s="26"/>
      <c r="C115" s="26"/>
      <c r="D115" s="26"/>
      <c r="E115" s="25"/>
      <c r="F115" s="25"/>
      <c r="G115" s="25"/>
      <c r="H115" s="25"/>
      <c r="I115" s="25"/>
      <c r="J115" s="25"/>
    </row>
    <row r="116" ht="14.25" customHeight="1" spans="1:10">
      <c r="A116" s="25"/>
      <c r="B116" s="26"/>
      <c r="C116" s="26"/>
      <c r="D116" s="26"/>
      <c r="E116" s="25"/>
      <c r="F116" s="25"/>
      <c r="G116" s="25"/>
      <c r="H116" s="25"/>
      <c r="I116" s="25"/>
      <c r="J116" s="25"/>
    </row>
    <row r="117" ht="14.25" customHeight="1" spans="1:10">
      <c r="A117" s="25"/>
      <c r="B117" s="26"/>
      <c r="C117" s="26"/>
      <c r="D117" s="26"/>
      <c r="E117" s="25"/>
      <c r="F117" s="25"/>
      <c r="G117" s="25"/>
      <c r="H117" s="25"/>
      <c r="I117" s="25"/>
      <c r="J117" s="25"/>
    </row>
    <row r="118" ht="14.25" customHeight="1" spans="1:10">
      <c r="A118" s="25"/>
      <c r="B118" s="26"/>
      <c r="C118" s="26"/>
      <c r="D118" s="26"/>
      <c r="E118" s="25"/>
      <c r="F118" s="25"/>
      <c r="G118" s="25"/>
      <c r="H118" s="25"/>
      <c r="I118" s="25"/>
      <c r="J118" s="25"/>
    </row>
    <row r="119" ht="14.25" customHeight="1" spans="1:10">
      <c r="A119" s="25"/>
      <c r="B119" s="26"/>
      <c r="C119" s="26"/>
      <c r="D119" s="26"/>
      <c r="E119" s="25"/>
      <c r="F119" s="25"/>
      <c r="G119" s="25"/>
      <c r="H119" s="25"/>
      <c r="I119" s="25"/>
      <c r="J119" s="25"/>
    </row>
    <row r="120" ht="14.25" customHeight="1" spans="1:10">
      <c r="A120" s="25"/>
      <c r="B120" s="26"/>
      <c r="C120" s="26"/>
      <c r="D120" s="26"/>
      <c r="E120" s="25"/>
      <c r="F120" s="25"/>
      <c r="G120" s="25"/>
      <c r="H120" s="25"/>
      <c r="I120" s="25"/>
      <c r="J120" s="25"/>
    </row>
    <row r="121" ht="14.25" customHeight="1" spans="1:10">
      <c r="A121" s="25"/>
      <c r="B121" s="26"/>
      <c r="C121" s="26"/>
      <c r="D121" s="26"/>
      <c r="E121" s="25"/>
      <c r="F121" s="25"/>
      <c r="G121" s="25"/>
      <c r="H121" s="25"/>
      <c r="I121" s="25"/>
      <c r="J121" s="25"/>
    </row>
    <row r="122" ht="14.25" customHeight="1" spans="1:10">
      <c r="A122" s="25"/>
      <c r="B122" s="26"/>
      <c r="C122" s="26"/>
      <c r="D122" s="26"/>
      <c r="E122" s="25"/>
      <c r="F122" s="25"/>
      <c r="G122" s="25"/>
      <c r="H122" s="25"/>
      <c r="I122" s="25"/>
      <c r="J122" s="25"/>
    </row>
    <row r="123" ht="14.25" customHeight="1" spans="1:10">
      <c r="A123" s="25"/>
      <c r="B123" s="26"/>
      <c r="C123" s="26"/>
      <c r="D123" s="26"/>
      <c r="E123" s="25"/>
      <c r="F123" s="25"/>
      <c r="G123" s="25"/>
      <c r="H123" s="25"/>
      <c r="I123" s="25"/>
      <c r="J123" s="25"/>
    </row>
    <row r="124" ht="14.25" customHeight="1" spans="1:10">
      <c r="A124" s="25"/>
      <c r="B124" s="26"/>
      <c r="C124" s="26"/>
      <c r="D124" s="26"/>
      <c r="E124" s="25"/>
      <c r="F124" s="25"/>
      <c r="G124" s="25"/>
      <c r="H124" s="25"/>
      <c r="I124" s="25"/>
      <c r="J124" s="25"/>
    </row>
    <row r="125" ht="14.25" customHeight="1" spans="1:10">
      <c r="A125" s="25"/>
      <c r="B125" s="26"/>
      <c r="C125" s="26"/>
      <c r="D125" s="26"/>
      <c r="E125" s="25"/>
      <c r="F125" s="25"/>
      <c r="G125" s="25"/>
      <c r="H125" s="25"/>
      <c r="I125" s="25"/>
      <c r="J125" s="25"/>
    </row>
    <row r="126" ht="14.25" customHeight="1" spans="1:10">
      <c r="A126" s="25"/>
      <c r="B126" s="26"/>
      <c r="C126" s="26"/>
      <c r="D126" s="26"/>
      <c r="E126" s="25"/>
      <c r="F126" s="25"/>
      <c r="G126" s="25"/>
      <c r="H126" s="25"/>
      <c r="I126" s="25"/>
      <c r="J126" s="25"/>
    </row>
    <row r="127" ht="14.25" customHeight="1" spans="1:10">
      <c r="A127" s="25"/>
      <c r="B127" s="26"/>
      <c r="C127" s="26"/>
      <c r="D127" s="26"/>
      <c r="E127" s="25"/>
      <c r="F127" s="25"/>
      <c r="G127" s="25"/>
      <c r="H127" s="25"/>
      <c r="I127" s="25"/>
      <c r="J127" s="25"/>
    </row>
    <row r="128" ht="14.25" customHeight="1" spans="1:10">
      <c r="A128" s="25"/>
      <c r="B128" s="26"/>
      <c r="C128" s="26"/>
      <c r="D128" s="26"/>
      <c r="E128" s="25"/>
      <c r="F128" s="25"/>
      <c r="G128" s="25"/>
      <c r="H128" s="25"/>
      <c r="I128" s="25"/>
      <c r="J128" s="25"/>
    </row>
    <row r="129" ht="14.25" customHeight="1" spans="1:10">
      <c r="A129" s="25"/>
      <c r="B129" s="26"/>
      <c r="C129" s="26"/>
      <c r="D129" s="26"/>
      <c r="E129" s="25"/>
      <c r="F129" s="25"/>
      <c r="G129" s="25"/>
      <c r="H129" s="25"/>
      <c r="I129" s="25"/>
      <c r="J129" s="25"/>
    </row>
    <row r="130" ht="14.25" customHeight="1" spans="1:10">
      <c r="A130" s="25"/>
      <c r="B130" s="26"/>
      <c r="C130" s="26"/>
      <c r="D130" s="26"/>
      <c r="E130" s="25"/>
      <c r="F130" s="25"/>
      <c r="G130" s="25"/>
      <c r="H130" s="25"/>
      <c r="I130" s="25"/>
      <c r="J130" s="25"/>
    </row>
    <row r="131" ht="14.25" customHeight="1" spans="1:10">
      <c r="A131" s="25"/>
      <c r="B131" s="26"/>
      <c r="C131" s="26"/>
      <c r="D131" s="26"/>
      <c r="E131" s="25"/>
      <c r="F131" s="25"/>
      <c r="G131" s="25"/>
      <c r="H131" s="25"/>
      <c r="I131" s="25"/>
      <c r="J131" s="25"/>
    </row>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autoFilter ref="A2:M2">
    <extLst/>
  </autoFilter>
  <pageMargins left="0.7" right="0.7" top="0.75" bottom="0.75" header="0" footer="0"/>
  <pageSetup paperSize="1"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4"/>
  <sheetViews>
    <sheetView workbookViewId="0">
      <selection activeCell="D20" sqref="D20"/>
    </sheetView>
  </sheetViews>
  <sheetFormatPr defaultColWidth="14.4285714285714" defaultRowHeight="15" customHeight="1"/>
  <cols>
    <col min="1" max="1" width="2.85714285714286" style="1" customWidth="1"/>
    <col min="2" max="2" width="8.85714285714286" style="1" customWidth="1"/>
    <col min="3" max="3" width="33.8571428571429" style="1" customWidth="1"/>
    <col min="4" max="4" width="18.1428571428571" style="1" customWidth="1"/>
    <col min="5" max="5" width="81.8571428571429" style="1" customWidth="1"/>
    <col min="6" max="6" width="32.5714285714286" style="1" customWidth="1"/>
    <col min="7" max="7" width="219.219047619048" style="1" customWidth="1"/>
    <col min="8" max="26" width="8.85714285714286" style="1" customWidth="1"/>
    <col min="27" max="16383" width="14.4285714285714" style="1"/>
  </cols>
  <sheetData>
    <row r="1" s="1" customFormat="1" ht="14.25" customHeight="1" spans="1:26">
      <c r="A1" s="2"/>
      <c r="B1" s="2"/>
      <c r="C1" s="2"/>
      <c r="D1" s="2"/>
      <c r="E1" s="2"/>
      <c r="F1" s="2"/>
      <c r="G1" s="2"/>
      <c r="H1" s="2"/>
      <c r="I1" s="2"/>
      <c r="J1" s="2"/>
      <c r="K1" s="2"/>
      <c r="L1" s="2"/>
      <c r="M1" s="2"/>
      <c r="N1" s="2"/>
      <c r="O1" s="2"/>
      <c r="P1" s="2"/>
      <c r="Q1" s="2"/>
      <c r="R1" s="2"/>
      <c r="S1" s="2"/>
      <c r="T1" s="2"/>
      <c r="U1" s="2"/>
      <c r="V1" s="2"/>
      <c r="W1" s="2"/>
      <c r="X1" s="2"/>
      <c r="Y1" s="2"/>
      <c r="Z1" s="2"/>
    </row>
    <row r="2" s="1" customFormat="1" ht="14.25" customHeight="1" spans="1:26">
      <c r="A2" s="2"/>
      <c r="B2" s="2"/>
      <c r="C2" s="3" t="s">
        <v>1</v>
      </c>
      <c r="D2" s="3" t="s">
        <v>2</v>
      </c>
      <c r="E2" s="3" t="s">
        <v>3</v>
      </c>
      <c r="F2" s="3" t="s">
        <v>4</v>
      </c>
      <c r="G2" s="4" t="s">
        <v>5</v>
      </c>
      <c r="H2" s="2"/>
      <c r="I2" s="2"/>
      <c r="J2" s="2"/>
      <c r="K2" s="2"/>
      <c r="L2" s="2"/>
      <c r="M2" s="2"/>
      <c r="N2" s="2"/>
      <c r="O2" s="2"/>
      <c r="P2" s="2"/>
      <c r="Q2" s="2"/>
      <c r="R2" s="2"/>
      <c r="S2" s="2"/>
      <c r="T2" s="2"/>
      <c r="U2" s="2"/>
      <c r="V2" s="2"/>
      <c r="W2" s="2"/>
      <c r="X2" s="2"/>
      <c r="Y2" s="2"/>
      <c r="Z2" s="2"/>
    </row>
    <row r="3" s="1" customFormat="1" ht="14.25" customHeight="1" spans="1:26">
      <c r="A3" s="2"/>
      <c r="B3" s="2">
        <v>2</v>
      </c>
      <c r="C3" t="s">
        <v>6</v>
      </c>
      <c r="D3" t="s">
        <v>7</v>
      </c>
      <c r="E3" t="s">
        <v>8</v>
      </c>
      <c r="F3" t="s">
        <v>9</v>
      </c>
      <c r="G3" s="5" t="s">
        <v>8</v>
      </c>
      <c r="H3" s="2"/>
      <c r="I3" s="2"/>
      <c r="J3" s="2"/>
      <c r="K3" s="2"/>
      <c r="L3" s="2"/>
      <c r="M3" s="2"/>
      <c r="N3" s="2"/>
      <c r="O3" s="2"/>
      <c r="P3" s="2"/>
      <c r="Q3" s="2"/>
      <c r="R3" s="2"/>
      <c r="S3" s="2"/>
      <c r="T3" s="2"/>
      <c r="U3" s="2"/>
      <c r="V3" s="2"/>
      <c r="W3" s="2"/>
      <c r="X3" s="2"/>
      <c r="Y3" s="2"/>
      <c r="Z3" s="2"/>
    </row>
    <row r="4" s="1" customFormat="1" ht="14.25" customHeight="1" spans="1:26">
      <c r="A4" s="2"/>
      <c r="B4" s="2">
        <v>3</v>
      </c>
      <c r="C4" t="s">
        <v>10</v>
      </c>
      <c r="D4" t="s">
        <v>11</v>
      </c>
      <c r="E4" t="s">
        <v>12</v>
      </c>
      <c r="F4" t="s">
        <v>13</v>
      </c>
      <c r="G4" t="s">
        <v>12</v>
      </c>
      <c r="H4" s="2"/>
      <c r="I4" s="2"/>
      <c r="J4" s="2"/>
      <c r="K4" s="2"/>
      <c r="L4" s="2"/>
      <c r="M4" s="2"/>
      <c r="N4" s="2"/>
      <c r="O4" s="2"/>
      <c r="P4" s="2"/>
      <c r="Q4" s="2"/>
      <c r="R4" s="2"/>
      <c r="S4" s="2"/>
      <c r="T4" s="2"/>
      <c r="U4" s="2"/>
      <c r="V4" s="2"/>
      <c r="W4" s="2"/>
      <c r="X4" s="2"/>
      <c r="Y4" s="2"/>
      <c r="Z4" s="2"/>
    </row>
    <row r="5" s="1" customFormat="1" ht="14.25" customHeight="1" spans="1:26">
      <c r="A5" s="2"/>
      <c r="B5" s="2">
        <v>4</v>
      </c>
      <c r="C5" t="s">
        <v>14</v>
      </c>
      <c r="D5" t="s">
        <v>15</v>
      </c>
      <c r="E5" t="s">
        <v>16</v>
      </c>
      <c r="F5" t="s">
        <v>17</v>
      </c>
      <c r="G5" t="s">
        <v>16</v>
      </c>
      <c r="H5" s="2"/>
      <c r="I5" s="2"/>
      <c r="J5" s="2"/>
      <c r="K5" s="2"/>
      <c r="L5" s="2"/>
      <c r="M5" s="2"/>
      <c r="N5" s="2"/>
      <c r="O5" s="2"/>
      <c r="P5" s="2"/>
      <c r="Q5" s="2"/>
      <c r="R5" s="2"/>
      <c r="S5" s="2"/>
      <c r="T5" s="2"/>
      <c r="U5" s="2"/>
      <c r="V5" s="2"/>
      <c r="W5" s="2"/>
      <c r="X5" s="2"/>
      <c r="Y5" s="2"/>
      <c r="Z5" s="2"/>
    </row>
    <row r="6" s="1" customFormat="1" ht="14.25" customHeight="1" spans="1:26">
      <c r="A6" s="2"/>
      <c r="B6" s="2">
        <v>5</v>
      </c>
      <c r="C6" t="s">
        <v>18</v>
      </c>
      <c r="D6" t="s">
        <v>19</v>
      </c>
      <c r="E6" t="s">
        <v>20</v>
      </c>
      <c r="F6" t="s">
        <v>21</v>
      </c>
      <c r="G6" t="s">
        <v>20</v>
      </c>
      <c r="H6" s="2"/>
      <c r="I6" s="2"/>
      <c r="J6" s="2"/>
      <c r="K6" s="2"/>
      <c r="L6" s="2"/>
      <c r="M6" s="2"/>
      <c r="N6" s="2"/>
      <c r="O6" s="2"/>
      <c r="P6" s="2"/>
      <c r="Q6" s="2"/>
      <c r="R6" s="2"/>
      <c r="S6" s="2"/>
      <c r="T6" s="2"/>
      <c r="U6" s="2"/>
      <c r="V6" s="2"/>
      <c r="W6" s="2"/>
      <c r="X6" s="2"/>
      <c r="Y6" s="2"/>
      <c r="Z6" s="2"/>
    </row>
    <row r="7" s="1" customFormat="1" ht="14.25" customHeight="1" spans="1:26">
      <c r="A7" s="2"/>
      <c r="B7" s="2">
        <v>6</v>
      </c>
      <c r="C7" t="s">
        <v>22</v>
      </c>
      <c r="D7" t="s">
        <v>23</v>
      </c>
      <c r="E7" t="s">
        <v>24</v>
      </c>
      <c r="F7" t="s">
        <v>25</v>
      </c>
      <c r="G7" t="s">
        <v>24</v>
      </c>
      <c r="H7" s="2"/>
      <c r="I7" s="2"/>
      <c r="J7" s="2"/>
      <c r="K7" s="2"/>
      <c r="L7" s="2"/>
      <c r="M7" s="2"/>
      <c r="N7" s="2"/>
      <c r="O7" s="2"/>
      <c r="P7" s="2"/>
      <c r="Q7" s="2"/>
      <c r="R7" s="2"/>
      <c r="S7" s="2"/>
      <c r="T7" s="2"/>
      <c r="U7" s="2"/>
      <c r="V7" s="2"/>
      <c r="W7" s="2"/>
      <c r="X7" s="2"/>
      <c r="Y7" s="2"/>
      <c r="Z7" s="2"/>
    </row>
    <row r="8" s="1" customFormat="1" ht="14.25" customHeight="1" spans="1:26">
      <c r="A8" s="2"/>
      <c r="B8" s="2">
        <v>7</v>
      </c>
      <c r="C8" t="s">
        <v>26</v>
      </c>
      <c r="D8" t="s">
        <v>27</v>
      </c>
      <c r="E8" t="s">
        <v>28</v>
      </c>
      <c r="F8" t="s">
        <v>29</v>
      </c>
      <c r="G8" t="s">
        <v>28</v>
      </c>
      <c r="H8" s="2"/>
      <c r="I8" s="2"/>
      <c r="J8" s="2"/>
      <c r="K8" s="2"/>
      <c r="L8" s="2"/>
      <c r="M8" s="2"/>
      <c r="N8" s="2"/>
      <c r="O8" s="2"/>
      <c r="P8" s="2"/>
      <c r="Q8" s="2"/>
      <c r="R8" s="2"/>
      <c r="S8" s="2"/>
      <c r="T8" s="2"/>
      <c r="U8" s="2"/>
      <c r="V8" s="2"/>
      <c r="W8" s="2"/>
      <c r="X8" s="2"/>
      <c r="Y8" s="2"/>
      <c r="Z8" s="2"/>
    </row>
    <row r="9" s="1" customFormat="1" ht="14.25" customHeight="1" spans="1:26">
      <c r="A9" s="2"/>
      <c r="B9" s="2">
        <v>8</v>
      </c>
      <c r="C9" t="s">
        <v>30</v>
      </c>
      <c r="D9" t="s">
        <v>31</v>
      </c>
      <c r="E9" t="s">
        <v>32</v>
      </c>
      <c r="F9" t="s">
        <v>33</v>
      </c>
      <c r="G9" t="s">
        <v>32</v>
      </c>
      <c r="H9" s="2"/>
      <c r="I9" s="2"/>
      <c r="J9" s="2"/>
      <c r="K9" s="2"/>
      <c r="L9" s="2"/>
      <c r="M9" s="2"/>
      <c r="N9" s="2"/>
      <c r="O9" s="2"/>
      <c r="P9" s="2"/>
      <c r="Q9" s="2"/>
      <c r="R9" s="2"/>
      <c r="S9" s="2"/>
      <c r="T9" s="2"/>
      <c r="U9" s="2"/>
      <c r="V9" s="2"/>
      <c r="W9" s="2"/>
      <c r="X9" s="2"/>
      <c r="Y9" s="2"/>
      <c r="Z9" s="2"/>
    </row>
    <row r="10" s="1" customFormat="1" ht="14.25" customHeight="1" spans="1:26">
      <c r="A10" s="2"/>
      <c r="B10" s="2">
        <v>9</v>
      </c>
      <c r="C10" t="s">
        <v>34</v>
      </c>
      <c r="D10" t="s">
        <v>35</v>
      </c>
      <c r="E10" t="s">
        <v>36</v>
      </c>
      <c r="F10" t="s">
        <v>37</v>
      </c>
      <c r="G10" t="s">
        <v>36</v>
      </c>
      <c r="H10" s="2"/>
      <c r="I10" s="2"/>
      <c r="J10" s="2"/>
      <c r="K10" s="2"/>
      <c r="L10" s="2"/>
      <c r="M10" s="2"/>
      <c r="N10" s="2"/>
      <c r="O10" s="2"/>
      <c r="P10" s="2"/>
      <c r="Q10" s="2"/>
      <c r="R10" s="2"/>
      <c r="S10" s="2"/>
      <c r="T10" s="2"/>
      <c r="U10" s="2"/>
      <c r="V10" s="2"/>
      <c r="W10" s="2"/>
      <c r="X10" s="2"/>
      <c r="Y10" s="2"/>
      <c r="Z10" s="2"/>
    </row>
    <row r="11" s="1" customFormat="1" ht="14.25" customHeight="1" spans="1:26">
      <c r="A11" s="2"/>
      <c r="B11" s="2">
        <v>10</v>
      </c>
      <c r="C11" t="s">
        <v>38</v>
      </c>
      <c r="D11" t="s">
        <v>38</v>
      </c>
      <c r="E11" t="s">
        <v>39</v>
      </c>
      <c r="F11" t="s">
        <v>40</v>
      </c>
      <c r="G11" t="s">
        <v>39</v>
      </c>
      <c r="H11" s="2"/>
      <c r="I11" s="2"/>
      <c r="J11" s="2"/>
      <c r="K11" s="2"/>
      <c r="L11" s="2"/>
      <c r="M11" s="2"/>
      <c r="N11" s="2"/>
      <c r="O11" s="2"/>
      <c r="P11" s="2"/>
      <c r="Q11" s="2"/>
      <c r="R11" s="2"/>
      <c r="S11" s="2"/>
      <c r="T11" s="2"/>
      <c r="U11" s="2"/>
      <c r="V11" s="2"/>
      <c r="W11" s="2"/>
      <c r="X11" s="2"/>
      <c r="Y11" s="2"/>
      <c r="Z11" s="2"/>
    </row>
    <row r="12" s="1" customFormat="1" ht="14.25" customHeight="1" spans="1:26">
      <c r="A12" s="2"/>
      <c r="B12" s="2">
        <v>11</v>
      </c>
      <c r="C12" t="s">
        <v>41</v>
      </c>
      <c r="D12" t="s">
        <v>42</v>
      </c>
      <c r="E12" t="s">
        <v>43</v>
      </c>
      <c r="F12" t="s">
        <v>44</v>
      </c>
      <c r="G12" t="s">
        <v>43</v>
      </c>
      <c r="H12" s="2"/>
      <c r="I12" s="2"/>
      <c r="J12" s="2"/>
      <c r="K12" s="2"/>
      <c r="L12" s="2"/>
      <c r="M12" s="6"/>
      <c r="N12" s="7"/>
      <c r="O12" s="8"/>
      <c r="P12" s="2"/>
      <c r="Q12" s="2"/>
      <c r="R12" s="2"/>
      <c r="S12" s="2"/>
      <c r="T12" s="2"/>
      <c r="U12" s="2"/>
      <c r="V12" s="2"/>
      <c r="W12" s="2"/>
      <c r="X12" s="2"/>
      <c r="Y12" s="2"/>
      <c r="Z12" s="2"/>
    </row>
    <row r="13" s="1" customFormat="1" ht="14.25" customHeight="1" spans="1:26">
      <c r="A13" s="2"/>
      <c r="B13" s="2">
        <v>12</v>
      </c>
      <c r="C13" t="s">
        <v>45</v>
      </c>
      <c r="D13" t="s">
        <v>46</v>
      </c>
      <c r="E13" t="s">
        <v>47</v>
      </c>
      <c r="F13" t="s">
        <v>48</v>
      </c>
      <c r="G13" t="s">
        <v>47</v>
      </c>
      <c r="H13" s="2"/>
      <c r="I13" s="2"/>
      <c r="J13" s="2"/>
      <c r="K13" s="2"/>
      <c r="L13" s="2"/>
      <c r="M13" s="9"/>
      <c r="N13" s="10"/>
      <c r="O13" s="11"/>
      <c r="P13" s="2"/>
      <c r="Q13" s="2"/>
      <c r="R13" s="2"/>
      <c r="S13" s="2"/>
      <c r="T13" s="2"/>
      <c r="U13" s="2"/>
      <c r="V13" s="2"/>
      <c r="W13" s="2"/>
      <c r="X13" s="2"/>
      <c r="Y13" s="2"/>
      <c r="Z13" s="2"/>
    </row>
    <row r="14" s="1" customFormat="1" ht="14.25" customHeight="1" spans="1:26">
      <c r="A14" s="2"/>
      <c r="B14" s="2">
        <v>13</v>
      </c>
      <c r="C14" t="s">
        <v>49</v>
      </c>
      <c r="D14" t="s">
        <v>50</v>
      </c>
      <c r="E14" t="s">
        <v>51</v>
      </c>
      <c r="F14" t="s">
        <v>52</v>
      </c>
      <c r="G14" t="s">
        <v>51</v>
      </c>
      <c r="H14" s="2"/>
      <c r="I14" s="2"/>
      <c r="J14" s="2"/>
      <c r="K14" s="2"/>
      <c r="L14" s="2"/>
      <c r="M14" s="12"/>
      <c r="N14" s="12"/>
      <c r="O14" s="13"/>
      <c r="P14" s="2"/>
      <c r="Q14" s="2"/>
      <c r="R14" s="2"/>
      <c r="S14" s="2"/>
      <c r="T14" s="2"/>
      <c r="U14" s="2"/>
      <c r="V14" s="2"/>
      <c r="W14" s="2"/>
      <c r="X14" s="2"/>
      <c r="Y14" s="2"/>
      <c r="Z14" s="2"/>
    </row>
    <row r="15" s="1" customFormat="1" ht="14.25" customHeight="1" spans="1:26">
      <c r="A15" s="2"/>
      <c r="B15" s="2">
        <v>14</v>
      </c>
      <c r="C15" t="s">
        <v>53</v>
      </c>
      <c r="D15" t="s">
        <v>54</v>
      </c>
      <c r="E15" t="s">
        <v>55</v>
      </c>
      <c r="F15" t="s">
        <v>56</v>
      </c>
      <c r="G15" t="s">
        <v>55</v>
      </c>
      <c r="H15" s="2"/>
      <c r="I15" s="2"/>
      <c r="J15" s="2"/>
      <c r="K15" s="2"/>
      <c r="L15" s="2"/>
      <c r="M15" s="2"/>
      <c r="N15" s="2"/>
      <c r="O15" s="2"/>
      <c r="P15" s="2"/>
      <c r="Q15" s="2"/>
      <c r="R15" s="2"/>
      <c r="S15" s="2"/>
      <c r="T15" s="2"/>
      <c r="U15" s="2"/>
      <c r="V15" s="2"/>
      <c r="W15" s="2"/>
      <c r="X15" s="2"/>
      <c r="Y15" s="2"/>
      <c r="Z15" s="2"/>
    </row>
    <row r="16" s="1" customFormat="1" ht="14.25" customHeight="1" spans="1:26">
      <c r="A16" s="2"/>
      <c r="B16" s="2">
        <v>15</v>
      </c>
      <c r="C16" t="s">
        <v>57</v>
      </c>
      <c r="D16" t="s">
        <v>58</v>
      </c>
      <c r="E16" t="s">
        <v>59</v>
      </c>
      <c r="F16" t="s">
        <v>60</v>
      </c>
      <c r="G16" t="s">
        <v>59</v>
      </c>
      <c r="H16" s="2"/>
      <c r="I16" s="2"/>
      <c r="J16" s="2"/>
      <c r="K16" s="2"/>
      <c r="L16" s="2"/>
      <c r="M16" s="2"/>
      <c r="N16" s="2"/>
      <c r="O16" s="2"/>
      <c r="P16" s="2"/>
      <c r="Q16" s="2"/>
      <c r="R16" s="2"/>
      <c r="S16" s="2"/>
      <c r="T16" s="2"/>
      <c r="U16" s="2"/>
      <c r="V16" s="2"/>
      <c r="W16" s="2"/>
      <c r="X16" s="2"/>
      <c r="Y16" s="2"/>
      <c r="Z16" s="2"/>
    </row>
    <row r="17" s="1" customFormat="1" ht="14.25" customHeight="1" spans="1:26">
      <c r="A17" s="2"/>
      <c r="B17" s="2">
        <v>16</v>
      </c>
      <c r="C17" t="s">
        <v>61</v>
      </c>
      <c r="D17" t="s">
        <v>62</v>
      </c>
      <c r="E17" t="s">
        <v>63</v>
      </c>
      <c r="F17" t="s">
        <v>64</v>
      </c>
      <c r="G17" t="s">
        <v>63</v>
      </c>
      <c r="H17" s="2"/>
      <c r="I17" s="2"/>
      <c r="J17" s="2"/>
      <c r="K17" s="2"/>
      <c r="L17" s="2"/>
      <c r="M17" s="2"/>
      <c r="N17" s="2"/>
      <c r="O17" s="2"/>
      <c r="P17" s="2"/>
      <c r="Q17" s="2"/>
      <c r="R17" s="2"/>
      <c r="S17" s="2"/>
      <c r="T17" s="2"/>
      <c r="U17" s="2"/>
      <c r="V17" s="2"/>
      <c r="W17" s="2"/>
      <c r="X17" s="2"/>
      <c r="Y17" s="2"/>
      <c r="Z17" s="2"/>
    </row>
    <row r="18" s="1" customFormat="1" ht="14.25" customHeight="1" spans="1:26">
      <c r="A18" s="2"/>
      <c r="B18" s="2">
        <v>17</v>
      </c>
      <c r="C18" t="s">
        <v>65</v>
      </c>
      <c r="D18" t="s">
        <v>66</v>
      </c>
      <c r="E18" t="s">
        <v>67</v>
      </c>
      <c r="F18" t="s">
        <v>68</v>
      </c>
      <c r="G18" t="s">
        <v>67</v>
      </c>
      <c r="H18" s="2"/>
      <c r="I18" s="2"/>
      <c r="J18" s="2"/>
      <c r="K18" s="2"/>
      <c r="L18" s="2"/>
      <c r="M18" s="2"/>
      <c r="N18" s="2"/>
      <c r="O18" s="2"/>
      <c r="P18" s="2"/>
      <c r="Q18" s="2"/>
      <c r="R18" s="2"/>
      <c r="S18" s="2"/>
      <c r="T18" s="2"/>
      <c r="U18" s="2"/>
      <c r="V18" s="2"/>
      <c r="W18" s="2"/>
      <c r="X18" s="2"/>
      <c r="Y18" s="2"/>
      <c r="Z18" s="2"/>
    </row>
    <row r="19" s="1" customFormat="1" ht="14.25" customHeight="1" spans="1:26">
      <c r="A19" s="2"/>
      <c r="B19" s="2">
        <v>18</v>
      </c>
      <c r="C19" t="s">
        <v>69</v>
      </c>
      <c r="D19" t="s">
        <v>69</v>
      </c>
      <c r="E19" t="s">
        <v>70</v>
      </c>
      <c r="F19" t="s">
        <v>70</v>
      </c>
      <c r="G19" t="s">
        <v>70</v>
      </c>
      <c r="H19" s="2"/>
      <c r="I19" s="2"/>
      <c r="J19" s="2"/>
      <c r="K19" s="2"/>
      <c r="L19" s="2"/>
      <c r="M19" s="2"/>
      <c r="N19" s="2"/>
      <c r="O19" s="2"/>
      <c r="P19" s="2"/>
      <c r="Q19" s="2"/>
      <c r="R19" s="2"/>
      <c r="S19" s="2"/>
      <c r="T19" s="2"/>
      <c r="U19" s="2"/>
      <c r="V19" s="2"/>
      <c r="W19" s="2"/>
      <c r="X19" s="2"/>
      <c r="Y19" s="2"/>
      <c r="Z19" s="2"/>
    </row>
    <row r="20" s="1" customFormat="1" ht="14.25" customHeight="1" spans="1:26">
      <c r="A20" s="2"/>
      <c r="B20" s="2">
        <v>19</v>
      </c>
      <c r="C20" t="s">
        <v>71</v>
      </c>
      <c r="D20" t="s">
        <v>72</v>
      </c>
      <c r="E20" t="s">
        <v>73</v>
      </c>
      <c r="F20" t="s">
        <v>74</v>
      </c>
      <c r="G20" t="s">
        <v>73</v>
      </c>
      <c r="H20" s="2"/>
      <c r="I20" s="2"/>
      <c r="J20" s="2"/>
      <c r="K20" s="2"/>
      <c r="L20" s="2"/>
      <c r="M20" s="2"/>
      <c r="N20" s="2"/>
      <c r="O20" s="2"/>
      <c r="P20" s="2"/>
      <c r="Q20" s="2"/>
      <c r="R20" s="2"/>
      <c r="S20" s="2"/>
      <c r="T20" s="2"/>
      <c r="U20" s="2"/>
      <c r="V20" s="2"/>
      <c r="W20" s="2"/>
      <c r="X20" s="2"/>
      <c r="Y20" s="2"/>
      <c r="Z20" s="2"/>
    </row>
    <row r="21" s="1" customFormat="1" ht="14.25" customHeight="1" spans="1:26">
      <c r="A21" s="2"/>
      <c r="B21" s="2">
        <v>20</v>
      </c>
      <c r="C21" t="s">
        <v>75</v>
      </c>
      <c r="D21" t="s">
        <v>76</v>
      </c>
      <c r="E21" t="s">
        <v>77</v>
      </c>
      <c r="F21" t="s">
        <v>78</v>
      </c>
      <c r="G21" t="s">
        <v>77</v>
      </c>
      <c r="H21" s="2"/>
      <c r="I21" s="2"/>
      <c r="J21" s="2"/>
      <c r="K21" s="2"/>
      <c r="L21" s="2"/>
      <c r="M21" s="2"/>
      <c r="N21" s="2"/>
      <c r="O21" s="2"/>
      <c r="P21" s="2"/>
      <c r="Q21" s="2"/>
      <c r="R21" s="2"/>
      <c r="S21" s="2"/>
      <c r="T21" s="2"/>
      <c r="U21" s="2"/>
      <c r="V21" s="2"/>
      <c r="W21" s="2"/>
      <c r="X21" s="2"/>
      <c r="Y21" s="2"/>
      <c r="Z21" s="2"/>
    </row>
    <row r="22" s="1" customFormat="1" ht="14.25" customHeight="1" spans="1:26">
      <c r="A22" s="2"/>
      <c r="B22" s="2">
        <v>21</v>
      </c>
      <c r="C22" t="s">
        <v>79</v>
      </c>
      <c r="D22" t="s">
        <v>80</v>
      </c>
      <c r="E22" t="s">
        <v>81</v>
      </c>
      <c r="F22" t="s">
        <v>82</v>
      </c>
      <c r="G22" t="s">
        <v>83</v>
      </c>
      <c r="H22" s="2"/>
      <c r="I22" s="2"/>
      <c r="J22" s="2"/>
      <c r="K22" s="2"/>
      <c r="L22" s="2"/>
      <c r="M22" s="2"/>
      <c r="N22" s="2"/>
      <c r="O22" s="2"/>
      <c r="P22" s="2"/>
      <c r="Q22" s="2"/>
      <c r="R22" s="2"/>
      <c r="S22" s="2"/>
      <c r="T22" s="2"/>
      <c r="U22" s="2"/>
      <c r="V22" s="2"/>
      <c r="W22" s="2"/>
      <c r="X22" s="2"/>
      <c r="Y22" s="2"/>
      <c r="Z22" s="2"/>
    </row>
    <row r="23" s="1" customFormat="1" ht="14.25" customHeight="1" spans="1:26">
      <c r="A23" s="2"/>
      <c r="B23" s="2">
        <v>22</v>
      </c>
      <c r="C23" t="s">
        <v>84</v>
      </c>
      <c r="D23" t="s">
        <v>85</v>
      </c>
      <c r="E23" t="s">
        <v>86</v>
      </c>
      <c r="F23" t="s">
        <v>87</v>
      </c>
      <c r="G23" t="s">
        <v>86</v>
      </c>
      <c r="H23" s="2"/>
      <c r="I23" s="2"/>
      <c r="J23" s="2"/>
      <c r="K23" s="2"/>
      <c r="L23" s="2"/>
      <c r="M23" s="2"/>
      <c r="N23" s="2"/>
      <c r="O23" s="2"/>
      <c r="P23" s="2"/>
      <c r="Q23" s="2"/>
      <c r="R23" s="2"/>
      <c r="S23" s="2"/>
      <c r="T23" s="2"/>
      <c r="U23" s="2"/>
      <c r="V23" s="2"/>
      <c r="W23" s="2"/>
      <c r="X23" s="2"/>
      <c r="Y23" s="2"/>
      <c r="Z23" s="2"/>
    </row>
    <row r="24" s="1" customFormat="1" ht="14.25" customHeight="1" spans="1:26">
      <c r="A24" s="2"/>
      <c r="B24" s="2">
        <v>23</v>
      </c>
      <c r="C24" t="s">
        <v>30</v>
      </c>
      <c r="D24" t="s">
        <v>88</v>
      </c>
      <c r="E24" t="s">
        <v>89</v>
      </c>
      <c r="F24" t="s">
        <v>33</v>
      </c>
      <c r="G24" t="s">
        <v>90</v>
      </c>
      <c r="H24" s="2"/>
      <c r="I24" s="2"/>
      <c r="J24" s="2"/>
      <c r="K24" s="2"/>
      <c r="L24" s="2"/>
      <c r="M24" s="2"/>
      <c r="N24" s="2"/>
      <c r="O24" s="2"/>
      <c r="P24" s="2"/>
      <c r="Q24" s="2"/>
      <c r="R24" s="2"/>
      <c r="S24" s="2"/>
      <c r="T24" s="2"/>
      <c r="U24" s="2"/>
      <c r="V24" s="2"/>
      <c r="W24" s="2"/>
      <c r="X24" s="2"/>
      <c r="Y24" s="2"/>
      <c r="Z24" s="2"/>
    </row>
    <row r="25" s="1" customFormat="1" ht="14.25" customHeight="1" spans="1:26">
      <c r="A25" s="2"/>
      <c r="B25" s="2">
        <v>24</v>
      </c>
      <c r="C25" t="s">
        <v>38</v>
      </c>
      <c r="D25" t="s">
        <v>38</v>
      </c>
      <c r="E25" t="s">
        <v>39</v>
      </c>
      <c r="F25" t="s">
        <v>40</v>
      </c>
      <c r="G25" t="s">
        <v>39</v>
      </c>
      <c r="H25" s="2"/>
      <c r="I25" s="2"/>
      <c r="J25" s="2"/>
      <c r="K25" s="2"/>
      <c r="L25" s="2"/>
      <c r="M25" s="2"/>
      <c r="N25" s="2"/>
      <c r="O25" s="2"/>
      <c r="P25" s="2"/>
      <c r="Q25" s="2"/>
      <c r="R25" s="2"/>
      <c r="S25" s="2"/>
      <c r="T25" s="2"/>
      <c r="U25" s="2"/>
      <c r="V25" s="2"/>
      <c r="W25" s="2"/>
      <c r="X25" s="2"/>
      <c r="Y25" s="2"/>
      <c r="Z25" s="2"/>
    </row>
    <row r="26" s="1" customFormat="1" ht="14.25" customHeight="1" spans="1:26">
      <c r="A26" s="2"/>
      <c r="B26" s="2">
        <v>25</v>
      </c>
      <c r="C26" t="s">
        <v>41</v>
      </c>
      <c r="D26" t="s">
        <v>91</v>
      </c>
      <c r="E26" t="s">
        <v>92</v>
      </c>
      <c r="F26" t="s">
        <v>44</v>
      </c>
      <c r="G26" t="s">
        <v>92</v>
      </c>
      <c r="H26" s="2"/>
      <c r="I26" s="2"/>
      <c r="J26" s="2"/>
      <c r="K26" s="2"/>
      <c r="L26" s="2"/>
      <c r="M26" s="2"/>
      <c r="N26" s="2"/>
      <c r="O26" s="2"/>
      <c r="P26" s="2"/>
      <c r="Q26" s="2"/>
      <c r="R26" s="2"/>
      <c r="S26" s="2"/>
      <c r="T26" s="2"/>
      <c r="U26" s="2"/>
      <c r="V26" s="2"/>
      <c r="W26" s="2"/>
      <c r="X26" s="2"/>
      <c r="Y26" s="2"/>
      <c r="Z26" s="2"/>
    </row>
    <row r="27" s="1" customFormat="1" ht="14.25" customHeight="1" spans="1:26">
      <c r="A27" s="2"/>
      <c r="B27" s="2">
        <v>26</v>
      </c>
      <c r="C27" t="s">
        <v>93</v>
      </c>
      <c r="D27" t="s">
        <v>94</v>
      </c>
      <c r="E27" t="s">
        <v>95</v>
      </c>
      <c r="F27" t="s">
        <v>95</v>
      </c>
      <c r="G27" t="s">
        <v>95</v>
      </c>
      <c r="H27" s="2"/>
      <c r="I27" s="2"/>
      <c r="J27" s="2"/>
      <c r="K27" s="2"/>
      <c r="L27" s="2"/>
      <c r="M27" s="2"/>
      <c r="N27" s="2"/>
      <c r="O27" s="2"/>
      <c r="P27" s="2"/>
      <c r="Q27" s="2"/>
      <c r="R27" s="2"/>
      <c r="S27" s="2"/>
      <c r="T27" s="2"/>
      <c r="U27" s="2"/>
      <c r="V27" s="2"/>
      <c r="W27" s="2"/>
      <c r="X27" s="2"/>
      <c r="Y27" s="2"/>
      <c r="Z27" s="2"/>
    </row>
    <row r="28" s="1" customFormat="1" ht="14.25" customHeight="1" spans="1:26">
      <c r="A28" s="2"/>
      <c r="B28" s="2">
        <v>27</v>
      </c>
      <c r="C28" t="s">
        <v>96</v>
      </c>
      <c r="D28" t="s">
        <v>97</v>
      </c>
      <c r="E28" t="s">
        <v>98</v>
      </c>
      <c r="F28" t="s">
        <v>98</v>
      </c>
      <c r="G28" t="s">
        <v>98</v>
      </c>
      <c r="H28" s="2"/>
      <c r="I28" s="2"/>
      <c r="J28" s="2"/>
      <c r="K28" s="2"/>
      <c r="L28" s="2"/>
      <c r="M28" s="2"/>
      <c r="N28" s="2"/>
      <c r="O28" s="2"/>
      <c r="P28" s="2"/>
      <c r="Q28" s="2"/>
      <c r="R28" s="2"/>
      <c r="S28" s="2"/>
      <c r="T28" s="2"/>
      <c r="U28" s="2"/>
      <c r="V28" s="2"/>
      <c r="W28" s="2"/>
      <c r="X28" s="2"/>
      <c r="Y28" s="2"/>
      <c r="Z28" s="2"/>
    </row>
    <row r="29" s="1" customFormat="1" ht="14.25" customHeight="1" spans="1:26">
      <c r="A29" s="2"/>
      <c r="B29" s="2">
        <v>28</v>
      </c>
      <c r="C29" t="s">
        <v>99</v>
      </c>
      <c r="D29" t="s">
        <v>100</v>
      </c>
      <c r="E29" t="s">
        <v>101</v>
      </c>
      <c r="F29" t="s">
        <v>102</v>
      </c>
      <c r="G29" t="s">
        <v>101</v>
      </c>
      <c r="H29" s="2"/>
      <c r="I29" s="2"/>
      <c r="J29" s="2"/>
      <c r="K29" s="2"/>
      <c r="L29" s="2"/>
      <c r="M29" s="2"/>
      <c r="N29" s="2"/>
      <c r="O29" s="2"/>
      <c r="P29" s="2"/>
      <c r="Q29" s="2"/>
      <c r="R29" s="2"/>
      <c r="S29" s="2"/>
      <c r="T29" s="2"/>
      <c r="U29" s="2"/>
      <c r="V29" s="2"/>
      <c r="W29" s="2"/>
      <c r="X29" s="2"/>
      <c r="Y29" s="2"/>
      <c r="Z29" s="2"/>
    </row>
    <row r="30" s="1" customFormat="1" ht="14.25" customHeight="1" spans="1:26">
      <c r="A30" s="2"/>
      <c r="B30" s="2">
        <v>29</v>
      </c>
      <c r="C30" t="s">
        <v>103</v>
      </c>
      <c r="D30" t="s">
        <v>104</v>
      </c>
      <c r="E30" t="s">
        <v>105</v>
      </c>
      <c r="F30" t="s">
        <v>106</v>
      </c>
      <c r="G30" t="s">
        <v>105</v>
      </c>
      <c r="H30" s="2"/>
      <c r="I30" s="2"/>
      <c r="J30" s="2"/>
      <c r="K30" s="2"/>
      <c r="L30" s="2"/>
      <c r="M30" s="2"/>
      <c r="N30" s="2"/>
      <c r="O30" s="2"/>
      <c r="P30" s="2"/>
      <c r="Q30" s="2"/>
      <c r="R30" s="2"/>
      <c r="S30" s="2"/>
      <c r="T30" s="2"/>
      <c r="U30" s="2"/>
      <c r="V30" s="2"/>
      <c r="W30" s="2"/>
      <c r="X30" s="2"/>
      <c r="Y30" s="2"/>
      <c r="Z30" s="2"/>
    </row>
    <row r="31" s="1" customFormat="1" ht="14.25" customHeight="1" spans="1:26">
      <c r="A31" s="2"/>
      <c r="B31" s="2">
        <v>30</v>
      </c>
      <c r="C31" t="s">
        <v>107</v>
      </c>
      <c r="D31" t="s">
        <v>108</v>
      </c>
      <c r="E31" t="s">
        <v>109</v>
      </c>
      <c r="F31" t="s">
        <v>110</v>
      </c>
      <c r="G31" t="s">
        <v>109</v>
      </c>
      <c r="H31" s="2"/>
      <c r="I31" s="2"/>
      <c r="J31" s="2"/>
      <c r="K31" s="2"/>
      <c r="L31" s="2"/>
      <c r="M31" s="2"/>
      <c r="N31" s="2"/>
      <c r="O31" s="2"/>
      <c r="P31" s="2"/>
      <c r="Q31" s="2"/>
      <c r="R31" s="2"/>
      <c r="S31" s="2"/>
      <c r="T31" s="2"/>
      <c r="U31" s="2"/>
      <c r="V31" s="2"/>
      <c r="W31" s="2"/>
      <c r="X31" s="2"/>
      <c r="Y31" s="2"/>
      <c r="Z31" s="2"/>
    </row>
    <row r="32" s="1" customFormat="1" ht="14.25" customHeight="1" spans="1:26">
      <c r="A32" s="2"/>
      <c r="B32" s="2">
        <v>31</v>
      </c>
      <c r="C32" t="s">
        <v>111</v>
      </c>
      <c r="D32" t="s">
        <v>112</v>
      </c>
      <c r="E32" t="s">
        <v>113</v>
      </c>
      <c r="F32" t="s">
        <v>114</v>
      </c>
      <c r="G32" t="s">
        <v>113</v>
      </c>
      <c r="H32" s="2"/>
      <c r="I32" s="2"/>
      <c r="J32" s="2"/>
      <c r="K32" s="2"/>
      <c r="L32" s="2"/>
      <c r="M32" s="2"/>
      <c r="N32" s="2"/>
      <c r="O32" s="2"/>
      <c r="P32" s="2"/>
      <c r="Q32" s="2"/>
      <c r="R32" s="2"/>
      <c r="S32" s="2"/>
      <c r="T32" s="2"/>
      <c r="U32" s="2"/>
      <c r="V32" s="2"/>
      <c r="W32" s="2"/>
      <c r="X32" s="2"/>
      <c r="Y32" s="2"/>
      <c r="Z32" s="2"/>
    </row>
    <row r="33" s="1" customFormat="1" ht="14.25" customHeight="1" spans="1:26">
      <c r="A33" s="2"/>
      <c r="B33" s="2">
        <v>32</v>
      </c>
      <c r="C33" t="s">
        <v>115</v>
      </c>
      <c r="D33" t="s">
        <v>116</v>
      </c>
      <c r="E33" t="s">
        <v>117</v>
      </c>
      <c r="F33" t="s">
        <v>118</v>
      </c>
      <c r="G33" t="s">
        <v>117</v>
      </c>
      <c r="H33" s="2"/>
      <c r="I33" s="2"/>
      <c r="J33" s="2"/>
      <c r="K33" s="2"/>
      <c r="L33" s="2"/>
      <c r="M33" s="2"/>
      <c r="N33" s="2"/>
      <c r="O33" s="2"/>
      <c r="P33" s="2"/>
      <c r="Q33" s="2"/>
      <c r="R33" s="2"/>
      <c r="S33" s="2"/>
      <c r="T33" s="2"/>
      <c r="U33" s="2"/>
      <c r="V33" s="2"/>
      <c r="W33" s="2"/>
      <c r="X33" s="2"/>
      <c r="Y33" s="2"/>
      <c r="Z33" s="2"/>
    </row>
    <row r="34" s="1" customFormat="1" ht="14.25" customHeight="1" spans="1:26">
      <c r="A34" s="2"/>
      <c r="B34" s="2">
        <v>33</v>
      </c>
      <c r="C34" t="s">
        <v>119</v>
      </c>
      <c r="D34" t="s">
        <v>120</v>
      </c>
      <c r="E34" t="s">
        <v>121</v>
      </c>
      <c r="F34" t="s">
        <v>121</v>
      </c>
      <c r="G34" t="s">
        <v>121</v>
      </c>
      <c r="H34" s="2"/>
      <c r="I34" s="2"/>
      <c r="J34" s="2"/>
      <c r="K34" s="2"/>
      <c r="L34" s="2"/>
      <c r="M34" s="2"/>
      <c r="N34" s="2"/>
      <c r="O34" s="2"/>
      <c r="P34" s="2"/>
      <c r="Q34" s="2"/>
      <c r="R34" s="2"/>
      <c r="S34" s="2"/>
      <c r="T34" s="2"/>
      <c r="U34" s="2"/>
      <c r="V34" s="2"/>
      <c r="W34" s="2"/>
      <c r="X34" s="2"/>
      <c r="Y34" s="2"/>
      <c r="Z34" s="2"/>
    </row>
  </sheetData>
  <sheetProtection password="C8A9" sheet="1" objects="1"/>
  <mergeCells count="1">
    <mergeCell ref="M12:O1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Summary</vt:lpstr>
      <vt:lpstr>Assets</vt:lpstr>
      <vt:lpstr>TRD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jbeja</dc:creator>
  <cp:lastModifiedBy>Sérgio Soares</cp:lastModifiedBy>
  <dcterms:created xsi:type="dcterms:W3CDTF">2016-12-08T07:10:00Z</dcterms:created>
  <dcterms:modified xsi:type="dcterms:W3CDTF">2023-05-23T10:27:38Z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2070-11.2.0.11537</vt:lpwstr>
  </property>
  <property fmtid="{D5CDD505-2E9C-101B-9397-08002B2CF9AE}" pid="3" name="ICV">
    <vt:lpwstr>C502603DBB0E4DA9886F7C0BA33A71C8</vt:lpwstr>
  </property>
</Properties>
</file>